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8345" windowHeight="11100" activeTab="0"/>
  </bookViews>
  <sheets>
    <sheet name="EX1 ANS" sheetId="1" r:id="rId1"/>
    <sheet name="EX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<sst xmlns="http://schemas.openxmlformats.org/spreadsheetml/2006/main" count="36" uniqueCount="32">
  <si>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粒径</t>
  </si>
  <si>
    <t>母集団密度</t>
  </si>
  <si>
    <t>[m]</t>
  </si>
  <si>
    <t>[mm]</t>
  </si>
  <si>
    <t>篩の下目開き</t>
  </si>
  <si>
    <t>篩の上目開き</t>
  </si>
  <si>
    <t>平均粒径</t>
  </si>
  <si>
    <t>結晶質量分率</t>
  </si>
  <si>
    <t>各篩上の質量</t>
  </si>
  <si>
    <t>各篩上の結晶個数</t>
  </si>
  <si>
    <t>[#/m/m3]</t>
  </si>
  <si>
    <t>篩上下の粒径幅</t>
  </si>
  <si>
    <t>合計</t>
  </si>
  <si>
    <t>[kg/kg]</t>
  </si>
  <si>
    <r>
      <t>n</t>
    </r>
    <r>
      <rPr>
        <sz val="11"/>
        <rFont val="Times New Roman"/>
        <family val="1"/>
      </rPr>
      <t xml:space="preserve"> [#/m/m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]</t>
    </r>
  </si>
  <si>
    <r>
      <t>L</t>
    </r>
    <r>
      <rPr>
        <sz val="11"/>
        <rFont val="Times New Roman"/>
        <family val="1"/>
      </rPr>
      <t xml:space="preserve"> [mm]</t>
    </r>
  </si>
  <si>
    <r>
      <t>Δ</t>
    </r>
    <r>
      <rPr>
        <i/>
        <sz val="11"/>
        <rFont val="Times New Roman"/>
        <family val="1"/>
      </rPr>
      <t>L</t>
    </r>
    <r>
      <rPr>
        <sz val="11"/>
        <rFont val="Times New Roman"/>
        <family val="1"/>
      </rPr>
      <t xml:space="preserve"> [mm]</t>
    </r>
  </si>
  <si>
    <r>
      <t>Δ</t>
    </r>
    <r>
      <rPr>
        <i/>
        <sz val="11"/>
        <rFont val="Times New Roman"/>
        <family val="1"/>
      </rPr>
      <t>w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L</t>
    </r>
    <r>
      <rPr>
        <sz val="11"/>
        <rFont val="Times New Roman"/>
        <family val="1"/>
      </rPr>
      <t>)</t>
    </r>
  </si>
  <si>
    <r>
      <t>Δ</t>
    </r>
    <r>
      <rPr>
        <i/>
        <sz val="11"/>
        <rFont val="ＭＳ Ｐ明朝"/>
        <family val="1"/>
      </rPr>
      <t>N</t>
    </r>
    <r>
      <rPr>
        <sz val="11"/>
        <rFont val="ＭＳ Ｐ明朝"/>
        <family val="1"/>
      </rPr>
      <t>(</t>
    </r>
    <r>
      <rPr>
        <i/>
        <sz val="11"/>
        <rFont val="ＭＳ Ｐ明朝"/>
        <family val="1"/>
      </rPr>
      <t>L</t>
    </r>
    <r>
      <rPr>
        <sz val="11"/>
        <rFont val="ＭＳ Ｐ明朝"/>
        <family val="1"/>
      </rPr>
      <t>)</t>
    </r>
  </si>
  <si>
    <r>
      <t>ρ</t>
    </r>
    <r>
      <rPr>
        <vertAlign val="subscript"/>
        <sz val="11"/>
        <rFont val="ＭＳ Ｐゴシック"/>
        <family val="3"/>
      </rPr>
      <t xml:space="preserve">C </t>
    </r>
    <r>
      <rPr>
        <sz val="11"/>
        <rFont val="ＭＳ Ｐゴシック"/>
        <family val="3"/>
      </rPr>
      <t>[kg/m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]</t>
    </r>
  </si>
  <si>
    <r>
      <t>V</t>
    </r>
    <r>
      <rPr>
        <sz val="11"/>
        <rFont val="ＭＳ Ｐゴシック"/>
        <family val="3"/>
      </rPr>
      <t xml:space="preserve"> [m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]</t>
    </r>
  </si>
  <si>
    <t>傾き</t>
  </si>
  <si>
    <r>
      <t>F</t>
    </r>
    <r>
      <rPr>
        <sz val="11"/>
        <rFont val="ＭＳ Ｐゴシック"/>
        <family val="3"/>
      </rPr>
      <t xml:space="preserve"> [m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/h]</t>
    </r>
  </si>
  <si>
    <t>τ[h]</t>
  </si>
  <si>
    <t>時定数</t>
  </si>
  <si>
    <t>成長速度</t>
  </si>
  <si>
    <r>
      <t>G</t>
    </r>
    <r>
      <rPr>
        <sz val="11"/>
        <rFont val="ＭＳ Ｐゴシック"/>
        <family val="3"/>
      </rPr>
      <t xml:space="preserve"> [m/h]</t>
    </r>
  </si>
  <si>
    <t>核発生速度</t>
  </si>
  <si>
    <r>
      <t>B</t>
    </r>
    <r>
      <rPr>
        <i/>
        <vertAlign val="superscript"/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[#/m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/h]</t>
    </r>
  </si>
  <si>
    <r>
      <t xml:space="preserve">y切片 </t>
    </r>
    <r>
      <rPr>
        <i/>
        <sz val="11"/>
        <rFont val="ＭＳ Ｐゴシック"/>
        <family val="3"/>
      </rPr>
      <t>n</t>
    </r>
    <r>
      <rPr>
        <vertAlign val="superscript"/>
        <sz val="11"/>
        <rFont val="ＭＳ Ｐゴシック"/>
        <family val="3"/>
      </rPr>
      <t>0</t>
    </r>
  </si>
  <si>
    <t>[m]</t>
  </si>
  <si>
    <r>
      <t>[#/m/m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]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</si>
</sst>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&lt;=999]000;[&lt;=9999]000\-00;000\-0000"/>
    <numFmt numFmtId="178" formatCode="0.00_ "/>
    <numFmt numFmtId="179" formatCode="0.000E+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E+00"/>
    <numFmt numFmtId="185" formatCode="0.0000E+00"/>
  </numFmts>
  <fonts count="20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2"/>
      <name val="Arial Narrow"/>
      <family val="2"/>
    </font>
    <font>
      <vertAlign val="superscript"/>
      <sz val="12"/>
      <name val="ＭＳ Ｐゴシック"/>
      <family val="3"/>
    </font>
    <font>
      <sz val="14"/>
      <name val="ＭＳ Ｐゴシック"/>
      <family val="3"/>
    </font>
    <font>
      <vertAlign val="superscript"/>
      <sz val="14"/>
      <name val="ＭＳ Ｐゴシック"/>
      <family val="3"/>
    </font>
    <font>
      <i/>
      <sz val="12"/>
      <name val="ＭＳ Ｐゴシック"/>
      <family val="3"/>
    </font>
    <font>
      <sz val="11"/>
      <name val="Arial"/>
      <family val="2"/>
    </font>
    <font>
      <sz val="11"/>
      <name val="ＭＳ 明朝"/>
      <family val="1"/>
    </font>
    <font>
      <sz val="11"/>
      <name val="Times New Roman"/>
      <family val="1"/>
    </font>
    <font>
      <sz val="11"/>
      <name val="ＭＳ Ｐ明朝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ＭＳ Ｐ明朝"/>
      <family val="1"/>
    </font>
    <font>
      <vertAlign val="subscript"/>
      <sz val="11"/>
      <name val="ＭＳ Ｐゴシック"/>
      <family val="3"/>
    </font>
    <font>
      <i/>
      <sz val="11"/>
      <name val="ＭＳ Ｐゴシック"/>
      <family val="3"/>
    </font>
    <font>
      <i/>
      <vertAlign val="superscript"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10" fillId="0" borderId="6" xfId="0" applyFont="1" applyBorder="1" applyAlignment="1">
      <alignment horizontal="justify" vertical="top" wrapText="1"/>
    </xf>
    <xf numFmtId="0" fontId="0" fillId="0" borderId="6" xfId="0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top" wrapTex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184" fontId="0" fillId="0" borderId="6" xfId="0" applyNumberFormat="1" applyBorder="1" applyAlignment="1">
      <alignment vertical="center"/>
    </xf>
    <xf numFmtId="0" fontId="18" fillId="2" borderId="0" xfId="0" applyFont="1" applyFill="1" applyAlignment="1">
      <alignment vertical="center"/>
    </xf>
    <xf numFmtId="185" fontId="0" fillId="0" borderId="6" xfId="0" applyNumberFormat="1" applyBorder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11" fontId="0" fillId="3" borderId="0" xfId="0" applyNumberFormat="1" applyFill="1" applyAlignment="1">
      <alignment vertical="center"/>
    </xf>
    <xf numFmtId="0" fontId="18" fillId="4" borderId="0" xfId="0" applyFont="1" applyFill="1" applyAlignment="1">
      <alignment vertical="center"/>
    </xf>
    <xf numFmtId="11" fontId="0" fillId="4" borderId="0" xfId="0" applyNumberFormat="1" applyFill="1" applyAlignment="1">
      <alignment vertical="center"/>
    </xf>
    <xf numFmtId="0" fontId="0" fillId="5" borderId="0" xfId="0" applyFill="1" applyAlignment="1">
      <alignment vertical="center"/>
    </xf>
    <xf numFmtId="11" fontId="0" fillId="5" borderId="0" xfId="0" applyNumberFormat="1" applyFill="1" applyAlignment="1">
      <alignment vertical="center"/>
    </xf>
    <xf numFmtId="0" fontId="10" fillId="0" borderId="0" xfId="0" applyFont="1" applyFill="1" applyBorder="1" applyAlignment="1">
      <alignment horizontal="justify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粒径分布の母集団分布プロット（Population Density Plot）</a:t>
            </a:r>
          </a:p>
        </c:rich>
      </c:tx>
      <c:layout>
        <c:manualLayout>
          <c:xMode val="factor"/>
          <c:yMode val="factor"/>
          <c:x val="0.0415"/>
          <c:y val="0.9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"/>
          <c:w val="0.861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v>実験データ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name>実験データの近似直線</c:name>
            <c:spPr>
              <a:ln w="12700">
                <a:solidFill>
                  <a:srgbClr val="000000"/>
                </a:solidFill>
              </a:ln>
            </c:spPr>
            <c:trendlineType val="exp"/>
            <c:forward val="0.0001"/>
            <c:backward val="5E-0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E+00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'EX1 ANS'!$C$5:$C$11</c:f>
              <c:numCache/>
            </c:numRef>
          </c:xVal>
          <c:yVal>
            <c:numRef>
              <c:f>'EX1 ANS'!$D$5:$D$11</c:f>
              <c:numCache/>
            </c:numRef>
          </c:yVal>
          <c:smooth val="0"/>
        </c:ser>
        <c:axId val="56640587"/>
        <c:axId val="40003236"/>
      </c:scatterChart>
      <c:valAx>
        <c:axId val="56640587"/>
        <c:scaling>
          <c:orientation val="minMax"/>
          <c:max val="0.0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粒径 </a:t>
                </a:r>
                <a:r>
                  <a:rPr lang="en-US" cap="none" sz="1200" b="0" i="1" u="none" baseline="0">
                    <a:latin typeface="ＭＳ Ｐゴシック"/>
                    <a:ea typeface="ＭＳ Ｐゴシック"/>
                    <a:cs typeface="ＭＳ Ｐゴシック"/>
                  </a:rPr>
                  <a:t>L</a:t>
                </a: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in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0003236"/>
        <c:crosses val="autoZero"/>
        <c:crossBetween val="midCat"/>
        <c:dispUnits/>
        <c:majorUnit val="0.0002"/>
        <c:minorUnit val="0.0001"/>
      </c:valAx>
      <c:valAx>
        <c:axId val="40003236"/>
        <c:scaling>
          <c:logBase val="10"/>
          <c:orientation val="minMax"/>
          <c:max val="1000000000000000"/>
          <c:min val="100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母集団密度　</a:t>
                </a:r>
                <a:r>
                  <a:rPr lang="en-US" cap="none" sz="1200" b="0" i="1" u="none" baseline="0">
                    <a:latin typeface="ＭＳ Ｐゴシック"/>
                    <a:ea typeface="ＭＳ Ｐゴシック"/>
                    <a:cs typeface="ＭＳ Ｐゴシック"/>
                  </a:rPr>
                  <a:t>n</a:t>
                </a: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 [#/m/m</a:t>
                </a:r>
                <a:r>
                  <a:rPr lang="en-US" cap="none" sz="1200" b="0" i="0" u="none" baseline="30000"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640587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49675"/>
          <c:y val="0.27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粒径分布の母集団分布プロット（Population Density Plot）</a:t>
            </a:r>
          </a:p>
        </c:rich>
      </c:tx>
      <c:layout>
        <c:manualLayout>
          <c:xMode val="factor"/>
          <c:yMode val="factor"/>
          <c:x val="0.0415"/>
          <c:y val="0.9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"/>
          <c:w val="0.86375"/>
          <c:h val="0.8975"/>
        </c:manualLayout>
      </c:layout>
      <c:scatterChart>
        <c:scatterStyle val="lineMarker"/>
        <c:varyColors val="0"/>
        <c:ser>
          <c:idx val="0"/>
          <c:order val="0"/>
          <c:tx>
            <c:v>実験データ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name>実験データの近似直線</c:name>
            <c:spPr>
              <a:ln w="12700">
                <a:solidFill>
                  <a:srgbClr val="000000"/>
                </a:solidFill>
              </a:ln>
            </c:spPr>
            <c:trendlineType val="exp"/>
            <c:forward val="0.0001"/>
            <c:backward val="0.00017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E+00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'EX2'!$K$8:$K$14</c:f>
              <c:numCache/>
            </c:numRef>
          </c:xVal>
          <c:yVal>
            <c:numRef>
              <c:f>'EX2'!$L$8:$L$14</c:f>
              <c:numCache/>
            </c:numRef>
          </c:yVal>
          <c:smooth val="0"/>
        </c:ser>
        <c:axId val="24484805"/>
        <c:axId val="19036654"/>
      </c:scatterChart>
      <c:valAx>
        <c:axId val="24484805"/>
        <c:scaling>
          <c:orientation val="minMax"/>
          <c:max val="0.0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粒径 </a:t>
                </a:r>
                <a:r>
                  <a:rPr lang="en-US" cap="none" sz="1200" b="0" i="1" u="none" baseline="0">
                    <a:latin typeface="ＭＳ Ｐゴシック"/>
                    <a:ea typeface="ＭＳ Ｐゴシック"/>
                    <a:cs typeface="ＭＳ Ｐゴシック"/>
                  </a:rPr>
                  <a:t>L</a:t>
                </a: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in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9036654"/>
        <c:crosses val="autoZero"/>
        <c:crossBetween val="midCat"/>
        <c:dispUnits/>
        <c:majorUnit val="0.0002"/>
        <c:minorUnit val="0.0001"/>
      </c:valAx>
      <c:valAx>
        <c:axId val="19036654"/>
        <c:scaling>
          <c:logBase val="10"/>
          <c:orientation val="minMax"/>
          <c:max val="1000000000000000"/>
          <c:min val="100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母集団密度　</a:t>
                </a:r>
                <a:r>
                  <a:rPr lang="en-US" cap="none" sz="1200" b="0" i="1" u="none" baseline="0">
                    <a:latin typeface="ＭＳ Ｐゴシック"/>
                    <a:ea typeface="ＭＳ Ｐゴシック"/>
                    <a:cs typeface="ＭＳ Ｐゴシック"/>
                  </a:rPr>
                  <a:t>n</a:t>
                </a: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 [#/m/m</a:t>
                </a:r>
                <a:r>
                  <a:rPr lang="en-US" cap="none" sz="1200" b="0" i="0" u="none" baseline="30000"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484805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015"/>
          <c:y val="0.2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6</xdr:row>
      <xdr:rowOff>142875</xdr:rowOff>
    </xdr:from>
    <xdr:to>
      <xdr:col>13</xdr:col>
      <xdr:colOff>323850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3552825" y="1200150"/>
        <a:ext cx="58388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17</xdr:row>
      <xdr:rowOff>47625</xdr:rowOff>
    </xdr:from>
    <xdr:to>
      <xdr:col>10</xdr:col>
      <xdr:colOff>171450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3200400" y="3209925"/>
        <a:ext cx="60483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381000</xdr:colOff>
      <xdr:row>23</xdr:row>
      <xdr:rowOff>19050</xdr:rowOff>
    </xdr:from>
    <xdr:to>
      <xdr:col>3</xdr:col>
      <xdr:colOff>571500</xdr:colOff>
      <xdr:row>24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190750" y="4238625"/>
          <a:ext cx="1200150" cy="228600"/>
        </a:xfrm>
        <a:prstGeom prst="borderCallout2">
          <a:avLst>
            <a:gd name="adj1" fmla="val -81745"/>
            <a:gd name="adj2" fmla="val 58333"/>
            <a:gd name="adj3" fmla="val -69046"/>
            <a:gd name="adj4" fmla="val 0"/>
            <a:gd name="adj5" fmla="val -56347"/>
            <a:gd name="adj6" fmla="val 0"/>
            <a:gd name="adj7" fmla="val -76986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傾き= -1/(G×τ）</a:t>
          </a:r>
        </a:p>
      </xdr:txBody>
    </xdr:sp>
    <xdr:clientData/>
  </xdr:twoCellAnchor>
  <xdr:twoCellAnchor>
    <xdr:from>
      <xdr:col>2</xdr:col>
      <xdr:colOff>495300</xdr:colOff>
      <xdr:row>26</xdr:row>
      <xdr:rowOff>85725</xdr:rowOff>
    </xdr:from>
    <xdr:to>
      <xdr:col>3</xdr:col>
      <xdr:colOff>152400</xdr:colOff>
      <xdr:row>27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305050" y="4819650"/>
          <a:ext cx="666750" cy="266700"/>
        </a:xfrm>
        <a:prstGeom prst="borderCallout2">
          <a:avLst>
            <a:gd name="adj1" fmla="val -124287"/>
            <a:gd name="adj2" fmla="val -42856"/>
            <a:gd name="adj3" fmla="val -98569"/>
            <a:gd name="adj4" fmla="val -7143"/>
            <a:gd name="adj5" fmla="val -61430"/>
            <a:gd name="adj6" fmla="val -7143"/>
            <a:gd name="adj7" fmla="val -124287"/>
            <a:gd name="adj8" fmla="val -4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n</a:t>
          </a:r>
          <a:r>
            <a:rPr lang="en-US" cap="none" sz="1100" b="0" i="0" u="none" baseline="3000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= B</a:t>
          </a:r>
          <a:r>
            <a:rPr lang="en-US" cap="none" sz="1100" b="0" i="0" u="none" baseline="3000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/G</a:t>
          </a:r>
        </a:p>
      </xdr:txBody>
    </xdr:sp>
    <xdr:clientData/>
  </xdr:twoCellAnchor>
  <xdr:twoCellAnchor>
    <xdr:from>
      <xdr:col>2</xdr:col>
      <xdr:colOff>361950</xdr:colOff>
      <xdr:row>17</xdr:row>
      <xdr:rowOff>114300</xdr:rowOff>
    </xdr:from>
    <xdr:to>
      <xdr:col>3</xdr:col>
      <xdr:colOff>533400</xdr:colOff>
      <xdr:row>20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2171700" y="3276600"/>
          <a:ext cx="1181100" cy="438150"/>
        </a:xfrm>
        <a:prstGeom prst="wedgeRoundRectCallout">
          <a:avLst>
            <a:gd name="adj1" fmla="val -79032"/>
            <a:gd name="adj2" fmla="val 9782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右図の近似曲線から得る値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1"/>
  <sheetViews>
    <sheetView tabSelected="1" workbookViewId="0" topLeftCell="A1">
      <selection activeCell="O13" sqref="O13"/>
    </sheetView>
  </sheetViews>
  <sheetFormatPr defaultColWidth="9.00390625" defaultRowHeight="13.5"/>
  <cols>
    <col min="4" max="4" width="11.00390625" style="0" bestFit="1" customWidth="1"/>
  </cols>
  <sheetData>
    <row r="3" spans="3:4" ht="13.5">
      <c r="C3" s="27" t="s">
        <v>0</v>
      </c>
      <c r="D3" s="27" t="s">
        <v>1</v>
      </c>
    </row>
    <row r="4" spans="3:5" ht="15.75">
      <c r="C4" s="27" t="s">
        <v>30</v>
      </c>
      <c r="D4" s="27" t="s">
        <v>31</v>
      </c>
      <c r="E4" s="1"/>
    </row>
    <row r="5" spans="3:5" ht="13.5">
      <c r="C5" s="28">
        <v>5.25E-05</v>
      </c>
      <c r="D5" s="28">
        <v>35100000000000</v>
      </c>
      <c r="E5" s="1"/>
    </row>
    <row r="6" spans="3:5" ht="13.5">
      <c r="C6" s="28">
        <v>0.000127</v>
      </c>
      <c r="D6" s="28">
        <v>13800000000000</v>
      </c>
      <c r="E6" s="1"/>
    </row>
    <row r="7" spans="3:5" ht="13.5">
      <c r="C7" s="28">
        <v>0.000163</v>
      </c>
      <c r="D7" s="28">
        <v>12200000000000</v>
      </c>
      <c r="E7" s="1"/>
    </row>
    <row r="8" spans="3:5" ht="13.5">
      <c r="C8" s="28">
        <v>0.000217</v>
      </c>
      <c r="D8" s="28">
        <v>5540000000000</v>
      </c>
      <c r="E8" s="1"/>
    </row>
    <row r="9" spans="3:5" ht="13.5">
      <c r="C9" s="28">
        <v>0.0003</v>
      </c>
      <c r="D9" s="28">
        <v>2180000000000</v>
      </c>
      <c r="E9" s="1"/>
    </row>
    <row r="10" spans="3:5" ht="13.5">
      <c r="C10" s="28">
        <v>0.000425</v>
      </c>
      <c r="D10" s="28">
        <v>440000000000</v>
      </c>
      <c r="E10" s="1"/>
    </row>
    <row r="11" spans="3:5" ht="13.5">
      <c r="C11" s="28">
        <v>0.000605</v>
      </c>
      <c r="D11" s="28">
        <v>80000000000</v>
      </c>
      <c r="E11" s="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workbookViewId="0" topLeftCell="A4">
      <selection activeCell="M29" sqref="M29"/>
    </sheetView>
  </sheetViews>
  <sheetFormatPr defaultColWidth="9.00390625" defaultRowHeight="13.5"/>
  <cols>
    <col min="1" max="1" width="11.00390625" style="0" bestFit="1" customWidth="1"/>
    <col min="2" max="2" width="12.75390625" style="0" customWidth="1"/>
    <col min="3" max="3" width="13.25390625" style="0" customWidth="1"/>
    <col min="5" max="5" width="15.125" style="0" bestFit="1" customWidth="1"/>
    <col min="6" max="7" width="13.875" style="0" bestFit="1" customWidth="1"/>
    <col min="8" max="8" width="17.25390625" style="0" bestFit="1" customWidth="1"/>
    <col min="9" max="9" width="11.00390625" style="0" bestFit="1" customWidth="1"/>
    <col min="10" max="10" width="2.00390625" style="0" customWidth="1"/>
    <col min="12" max="12" width="11.00390625" style="0" bestFit="1" customWidth="1"/>
  </cols>
  <sheetData>
    <row r="2" spans="7:8" ht="16.5">
      <c r="G2" s="18" t="s">
        <v>19</v>
      </c>
      <c r="H2" s="18">
        <v>1650</v>
      </c>
    </row>
    <row r="3" spans="7:8" ht="15.75">
      <c r="G3" s="20" t="s">
        <v>20</v>
      </c>
      <c r="H3" s="18">
        <v>1</v>
      </c>
    </row>
    <row r="4" spans="7:8" ht="15.75">
      <c r="G4" s="20" t="s">
        <v>22</v>
      </c>
      <c r="H4" s="18">
        <v>0.152</v>
      </c>
    </row>
    <row r="5" spans="2:10" ht="13.5">
      <c r="B5" s="6"/>
      <c r="C5" s="6"/>
      <c r="D5" s="6"/>
      <c r="E5" s="6"/>
      <c r="F5" s="6"/>
      <c r="G5" s="6"/>
      <c r="H5" s="6"/>
      <c r="I5" s="6"/>
      <c r="J5" s="4"/>
    </row>
    <row r="6" spans="1:12" ht="13.5" customHeight="1">
      <c r="A6" s="5"/>
      <c r="B6" s="8" t="s">
        <v>4</v>
      </c>
      <c r="C6" s="9" t="s">
        <v>5</v>
      </c>
      <c r="D6" s="9" t="s">
        <v>6</v>
      </c>
      <c r="E6" s="9" t="s">
        <v>11</v>
      </c>
      <c r="F6" s="8" t="s">
        <v>7</v>
      </c>
      <c r="G6" s="8" t="s">
        <v>8</v>
      </c>
      <c r="H6" s="7" t="s">
        <v>9</v>
      </c>
      <c r="I6" s="7" t="s">
        <v>1</v>
      </c>
      <c r="J6" s="4"/>
      <c r="K6" s="22" t="s">
        <v>0</v>
      </c>
      <c r="L6" s="22" t="s">
        <v>1</v>
      </c>
    </row>
    <row r="7" spans="2:13" ht="18.75" thickBot="1">
      <c r="B7" s="12" t="s">
        <v>3</v>
      </c>
      <c r="C7" s="12" t="s">
        <v>3</v>
      </c>
      <c r="D7" s="17" t="s">
        <v>15</v>
      </c>
      <c r="E7" s="13" t="s">
        <v>16</v>
      </c>
      <c r="F7" s="13" t="s">
        <v>13</v>
      </c>
      <c r="G7" s="12" t="s">
        <v>17</v>
      </c>
      <c r="H7" s="15" t="s">
        <v>18</v>
      </c>
      <c r="I7" s="17" t="s">
        <v>14</v>
      </c>
      <c r="J7" s="16"/>
      <c r="K7" s="23" t="s">
        <v>2</v>
      </c>
      <c r="L7" s="23" t="s">
        <v>10</v>
      </c>
      <c r="M7" s="1"/>
    </row>
    <row r="8" spans="2:13" ht="15" thickTop="1">
      <c r="B8" s="10">
        <v>0.147</v>
      </c>
      <c r="C8" s="10">
        <v>0.208</v>
      </c>
      <c r="D8" s="10">
        <v>0.178</v>
      </c>
      <c r="E8" s="10">
        <v>0.061</v>
      </c>
      <c r="F8" s="10">
        <v>0.0505</v>
      </c>
      <c r="G8" s="11"/>
      <c r="H8" s="19"/>
      <c r="I8" s="21"/>
      <c r="J8" s="4"/>
      <c r="K8" s="24">
        <f aca="true" t="shared" si="0" ref="K8:K13">D8*0.001</f>
        <v>0.000178</v>
      </c>
      <c r="L8" s="24">
        <f aca="true" t="shared" si="1" ref="L8:L13">I8</f>
        <v>0</v>
      </c>
      <c r="M8" s="1"/>
    </row>
    <row r="9" spans="2:13" ht="14.25">
      <c r="B9" s="3">
        <v>0.208</v>
      </c>
      <c r="C9" s="3">
        <v>0.295</v>
      </c>
      <c r="D9" s="3">
        <v>0.251</v>
      </c>
      <c r="E9" s="3">
        <v>0.087</v>
      </c>
      <c r="F9" s="3">
        <v>0.1168</v>
      </c>
      <c r="G9" s="11"/>
      <c r="H9" s="19"/>
      <c r="I9" s="21"/>
      <c r="J9" s="4"/>
      <c r="K9" s="24">
        <f t="shared" si="0"/>
        <v>0.00025100000000000003</v>
      </c>
      <c r="L9" s="24">
        <f t="shared" si="1"/>
        <v>0</v>
      </c>
      <c r="M9" s="1"/>
    </row>
    <row r="10" spans="2:13" ht="14.25">
      <c r="B10" s="3">
        <v>0.295</v>
      </c>
      <c r="C10" s="3">
        <v>0.417</v>
      </c>
      <c r="D10" s="3">
        <v>0.356</v>
      </c>
      <c r="E10" s="3">
        <v>0.122</v>
      </c>
      <c r="F10" s="3">
        <v>0.2125</v>
      </c>
      <c r="G10" s="11"/>
      <c r="H10" s="19"/>
      <c r="I10" s="21"/>
      <c r="J10" s="4"/>
      <c r="K10" s="24">
        <f t="shared" si="0"/>
        <v>0.000356</v>
      </c>
      <c r="L10" s="24">
        <f t="shared" si="1"/>
        <v>0</v>
      </c>
      <c r="M10" s="1"/>
    </row>
    <row r="11" spans="2:13" ht="14.25">
      <c r="B11" s="3">
        <v>0.417</v>
      </c>
      <c r="C11" s="3">
        <v>0.589</v>
      </c>
      <c r="D11" s="3">
        <v>0.503</v>
      </c>
      <c r="E11" s="3">
        <v>0.172</v>
      </c>
      <c r="F11" s="3">
        <v>0.2806</v>
      </c>
      <c r="G11" s="11"/>
      <c r="H11" s="19"/>
      <c r="I11" s="21"/>
      <c r="J11" s="4"/>
      <c r="K11" s="24">
        <f t="shared" si="0"/>
        <v>0.000503</v>
      </c>
      <c r="L11" s="24">
        <f t="shared" si="1"/>
        <v>0</v>
      </c>
      <c r="M11" s="1"/>
    </row>
    <row r="12" spans="2:13" ht="14.25">
      <c r="B12" s="3">
        <v>0.589</v>
      </c>
      <c r="C12" s="3">
        <v>0.833</v>
      </c>
      <c r="D12" s="3">
        <v>0.711</v>
      </c>
      <c r="E12" s="3">
        <v>0.244</v>
      </c>
      <c r="F12" s="3">
        <v>0.2363</v>
      </c>
      <c r="G12" s="11"/>
      <c r="H12" s="19"/>
      <c r="I12" s="21"/>
      <c r="J12" s="4"/>
      <c r="K12" s="24">
        <f t="shared" si="0"/>
        <v>0.0007109999999999999</v>
      </c>
      <c r="L12" s="24">
        <f t="shared" si="1"/>
        <v>0</v>
      </c>
      <c r="M12" s="1"/>
    </row>
    <row r="13" spans="2:13" ht="14.25">
      <c r="B13" s="3">
        <v>0.833</v>
      </c>
      <c r="C13" s="3">
        <v>1.168</v>
      </c>
      <c r="D13" s="3">
        <v>1</v>
      </c>
      <c r="E13" s="3">
        <v>0.335</v>
      </c>
      <c r="F13" s="3">
        <v>0.1033</v>
      </c>
      <c r="G13" s="11"/>
      <c r="H13" s="19"/>
      <c r="I13" s="21"/>
      <c r="J13" s="4"/>
      <c r="K13" s="24">
        <f t="shared" si="0"/>
        <v>0.001</v>
      </c>
      <c r="L13" s="24">
        <f t="shared" si="1"/>
        <v>0</v>
      </c>
      <c r="M13" s="1"/>
    </row>
    <row r="14" spans="5:13" ht="14.25">
      <c r="E14" s="2" t="s">
        <v>12</v>
      </c>
      <c r="F14" s="14">
        <v>1</v>
      </c>
      <c r="G14" s="2">
        <v>169</v>
      </c>
      <c r="H14" s="2"/>
      <c r="I14" s="2"/>
      <c r="J14" s="4"/>
      <c r="K14" s="1"/>
      <c r="L14" s="1"/>
      <c r="M14" s="1"/>
    </row>
    <row r="15" spans="5:13" ht="14.25">
      <c r="E15" s="4"/>
      <c r="F15" s="29"/>
      <c r="G15" s="4"/>
      <c r="H15" s="4"/>
      <c r="I15" s="4"/>
      <c r="J15" s="4"/>
      <c r="K15" s="1"/>
      <c r="L15" s="1"/>
      <c r="M15" s="1"/>
    </row>
    <row r="19" ht="13.5">
      <c r="A19" t="s">
        <v>24</v>
      </c>
    </row>
    <row r="20" spans="1:2" ht="13.5">
      <c r="A20" t="s">
        <v>23</v>
      </c>
      <c r="B20">
        <f>$H$3/$H$4</f>
        <v>6.578947368421053</v>
      </c>
    </row>
    <row r="21" spans="1:2" ht="15.75">
      <c r="A21" s="27" t="s">
        <v>29</v>
      </c>
      <c r="B21" s="28"/>
    </row>
    <row r="22" spans="1:2" ht="13.5">
      <c r="A22" s="27" t="s">
        <v>21</v>
      </c>
      <c r="B22" s="28"/>
    </row>
    <row r="24" ht="13.5">
      <c r="A24" t="s">
        <v>25</v>
      </c>
    </row>
    <row r="25" spans="1:2" ht="13.5">
      <c r="A25" s="25" t="s">
        <v>26</v>
      </c>
      <c r="B25" s="26" t="e">
        <f>-1/($B$22*$B$20)</f>
        <v>#DIV/0!</v>
      </c>
    </row>
    <row r="26" ht="13.5">
      <c r="A26" t="s">
        <v>27</v>
      </c>
    </row>
    <row r="27" spans="1:2" ht="15.75">
      <c r="A27" s="25" t="s">
        <v>28</v>
      </c>
      <c r="B27" s="26" t="e">
        <f>$B$21*$B$25</f>
        <v>#DIV/0!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Takiyama</dc:creator>
  <cp:keywords/>
  <dc:description/>
  <cp:lastModifiedBy>Takiyama</cp:lastModifiedBy>
  <dcterms:created xsi:type="dcterms:W3CDTF">2010-10-26T11:25:17Z</dcterms:created>
  <dcterms:modified xsi:type="dcterms:W3CDTF">2010-10-27T02:50:20Z</dcterms:modified>
  <cp:category/>
  <cp:version/>
  <cp:contentType/>
  <cp:contentStatus/>
</cp:coreProperties>
</file>