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admin-cs\教務課\教務係\30.単位互換\R8\04_派遣\02_西東京三大学（英語化・協働基礎ゼミ）\04.完成版募集要項\"/>
    </mc:Choice>
  </mc:AlternateContent>
  <xr:revisionPtr revIDLastSave="0" documentId="13_ncr:1_{47E8FA37-9068-4573-8D28-464453757C14}" xr6:coauthVersionLast="47" xr6:coauthVersionMax="47" xr10:uidLastSave="{00000000-0000-0000-0000-000000000000}"/>
  <workbookProtection lockStructure="1"/>
  <bookViews>
    <workbookView xWindow="3630" yWindow="810" windowWidth="21615" windowHeight="13605" xr2:uid="{00000000-000D-0000-FFFF-FFFF00000000}"/>
  </bookViews>
  <sheets>
    <sheet name="特別聴講学生願書" sheetId="2" r:id="rId1"/>
    <sheet name="リスト" sheetId="4" r:id="rId2"/>
    <sheet name="事務処理用" sheetId="3" r:id="rId3"/>
  </sheets>
  <definedNames>
    <definedName name="_xlnm._FilterDatabase" localSheetId="0" hidden="1">特別聴講学生願書!#REF!</definedName>
    <definedName name="_xlnm.Print_Area" localSheetId="0">特別聴講学生願書!$A$1:$H$36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 l="1"/>
  <c r="C31" i="2"/>
  <c r="D31" i="2"/>
  <c r="E31" i="2"/>
  <c r="F31" i="2"/>
  <c r="G31" i="2"/>
  <c r="H31" i="2"/>
  <c r="C32" i="2"/>
  <c r="D32" i="2"/>
  <c r="E32" i="2"/>
  <c r="F32" i="2"/>
  <c r="G32" i="2"/>
  <c r="H32" i="2"/>
  <c r="C33" i="2"/>
  <c r="D33" i="2"/>
  <c r="E33" i="2"/>
  <c r="F33" i="2"/>
  <c r="G33" i="2"/>
  <c r="H33" i="2"/>
  <c r="C34" i="2"/>
  <c r="D34" i="2"/>
  <c r="E34" i="2"/>
  <c r="F34" i="2"/>
  <c r="G34" i="2"/>
  <c r="H34" i="2"/>
  <c r="G30" i="2"/>
  <c r="E30" i="2"/>
  <c r="F30" i="2"/>
  <c r="C30" i="2"/>
  <c r="E3" i="3"/>
  <c r="D30" i="2"/>
  <c r="S3" i="3"/>
  <c r="R3" i="3"/>
  <c r="Q3" i="3"/>
  <c r="P3" i="3"/>
  <c r="O3" i="3"/>
  <c r="N3" i="3"/>
  <c r="K3" i="3"/>
  <c r="J3" i="3"/>
  <c r="H3" i="3"/>
  <c r="I3" i="3"/>
  <c r="G3" i="3"/>
  <c r="F3" i="3"/>
  <c r="D3" i="3"/>
  <c r="C3" i="3"/>
  <c r="B3" i="3"/>
</calcChain>
</file>

<file path=xl/sharedStrings.xml><?xml version="1.0" encoding="utf-8"?>
<sst xmlns="http://schemas.openxmlformats.org/spreadsheetml/2006/main" count="303" uniqueCount="204">
  <si>
    <t>フリガナ</t>
  </si>
  <si>
    <t>氏名</t>
    <rPh sb="0" eb="2">
      <t>シメイ</t>
    </rPh>
    <phoneticPr fontId="1"/>
  </si>
  <si>
    <t>生年月日</t>
    <rPh sb="0" eb="4">
      <t>セイネンガッピ</t>
    </rPh>
    <phoneticPr fontId="1"/>
  </si>
  <si>
    <t>現住所</t>
    <rPh sb="0" eb="3">
      <t>ゲンジュウショ</t>
    </rPh>
    <phoneticPr fontId="1"/>
  </si>
  <si>
    <t>在籍大学</t>
    <rPh sb="0" eb="4">
      <t>ザイセキダイガク</t>
    </rPh>
    <phoneticPr fontId="1"/>
  </si>
  <si>
    <t>学部</t>
    <rPh sb="0" eb="2">
      <t>ガクブ</t>
    </rPh>
    <phoneticPr fontId="1"/>
  </si>
  <si>
    <t>専攻</t>
    <rPh sb="0" eb="2">
      <t>センコウ</t>
    </rPh>
    <phoneticPr fontId="1"/>
  </si>
  <si>
    <t>学年</t>
    <rPh sb="0" eb="2">
      <t>ガクネン</t>
    </rPh>
    <phoneticPr fontId="1"/>
  </si>
  <si>
    <t>本学での学籍番号</t>
    <rPh sb="0" eb="2">
      <t>ホンガク</t>
    </rPh>
    <rPh sb="4" eb="8">
      <t>ガクセキバンゴウ</t>
    </rPh>
    <phoneticPr fontId="1"/>
  </si>
  <si>
    <t>授業題目名</t>
    <rPh sb="0" eb="5">
      <t>ジュギョウダイモクメイ</t>
    </rPh>
    <phoneticPr fontId="1"/>
  </si>
  <si>
    <t>担当教員名</t>
    <rPh sb="0" eb="5">
      <t>タントウキョウインメイ</t>
    </rPh>
    <phoneticPr fontId="1"/>
  </si>
  <si>
    <t>単位</t>
    <rPh sb="0" eb="2">
      <t>タンイ</t>
    </rPh>
    <phoneticPr fontId="1"/>
  </si>
  <si>
    <t>学期</t>
    <rPh sb="0" eb="2">
      <t>ガッキ</t>
    </rPh>
    <phoneticPr fontId="1"/>
  </si>
  <si>
    <t>ｱﾙﾌｧﾍﾞｯﾄ表記</t>
    <rPh sb="8" eb="10">
      <t>ヒョウキ</t>
    </rPh>
    <phoneticPr fontId="1"/>
  </si>
  <si>
    <t>TEL</t>
    <phoneticPr fontId="1"/>
  </si>
  <si>
    <t>E-Mail</t>
    <phoneticPr fontId="1"/>
  </si>
  <si>
    <t>性別</t>
    <rPh sb="0" eb="2">
      <t>セイベツ</t>
    </rPh>
    <phoneticPr fontId="1"/>
  </si>
  <si>
    <t>項目</t>
    <rPh sb="0" eb="2">
      <t>コウモク</t>
    </rPh>
    <phoneticPr fontId="1"/>
  </si>
  <si>
    <t>名</t>
    <rPh sb="0" eb="1">
      <t>メイ</t>
    </rPh>
    <phoneticPr fontId="1"/>
  </si>
  <si>
    <t>現住所郵便番号</t>
    <rPh sb="0" eb="3">
      <t>ゲンジュウショ</t>
    </rPh>
    <rPh sb="3" eb="7">
      <t>ユウビンバンゴウ</t>
    </rPh>
    <phoneticPr fontId="1"/>
  </si>
  <si>
    <t>TEL</t>
  </si>
  <si>
    <t>E-Mail</t>
  </si>
  <si>
    <t>ﾌﾘｶﾞﾅ</t>
    <phoneticPr fontId="1"/>
  </si>
  <si>
    <t>入力方式等</t>
    <rPh sb="4" eb="5">
      <t>トウ</t>
    </rPh>
    <phoneticPr fontId="1"/>
  </si>
  <si>
    <t>半角数字で入力。</t>
    <rPh sb="0" eb="2">
      <t>ハンカク</t>
    </rPh>
    <rPh sb="2" eb="4">
      <t>スウジ</t>
    </rPh>
    <phoneticPr fontId="1"/>
  </si>
  <si>
    <t>半角英数で入力。</t>
    <rPh sb="0" eb="2">
      <t>ハンカク</t>
    </rPh>
    <rPh sb="2" eb="4">
      <t>エイスウ</t>
    </rPh>
    <phoneticPr fontId="1"/>
  </si>
  <si>
    <t>入学年月日</t>
    <rPh sb="0" eb="5">
      <t>ニュウガクネンガッピ</t>
    </rPh>
    <phoneticPr fontId="1"/>
  </si>
  <si>
    <t>出学年月日</t>
    <rPh sb="0" eb="5">
      <t>シュツガクネンガッピ</t>
    </rPh>
    <phoneticPr fontId="1"/>
  </si>
  <si>
    <t>半角数字・西暦で入力。
（yyyy/mm/dd）</t>
    <rPh sb="0" eb="2">
      <t>ハンカク</t>
    </rPh>
    <rPh sb="2" eb="4">
      <t>スウジ</t>
    </rPh>
    <rPh sb="5" eb="7">
      <t>セイレキ</t>
    </rPh>
    <phoneticPr fontId="1"/>
  </si>
  <si>
    <t>　　年　　　　月　　　　日</t>
    <rPh sb="2" eb="3">
      <t>ネン</t>
    </rPh>
    <rPh sb="7" eb="8">
      <t>ガツ</t>
    </rPh>
    <rPh sb="12" eb="13">
      <t>ニチ</t>
    </rPh>
    <phoneticPr fontId="1"/>
  </si>
  <si>
    <t>（記入日）　</t>
    <rPh sb="1" eb="3">
      <t>キニュウ</t>
    </rPh>
    <rPh sb="3" eb="4">
      <t>ビ</t>
    </rPh>
    <phoneticPr fontId="1"/>
  </si>
  <si>
    <t>記</t>
    <rPh sb="0" eb="1">
      <t>キ</t>
    </rPh>
    <phoneticPr fontId="1"/>
  </si>
  <si>
    <t>単位互換制度区分</t>
    <rPh sb="0" eb="2">
      <t>タンイ</t>
    </rPh>
    <rPh sb="2" eb="4">
      <t>ゴカン</t>
    </rPh>
    <rPh sb="4" eb="6">
      <t>セイド</t>
    </rPh>
    <rPh sb="6" eb="8">
      <t>クブン</t>
    </rPh>
    <phoneticPr fontId="1"/>
  </si>
  <si>
    <t>入力不要。</t>
    <rPh sb="0" eb="2">
      <t>ニュウリョク</t>
    </rPh>
    <rPh sb="2" eb="4">
      <t>フヨウ</t>
    </rPh>
    <phoneticPr fontId="1"/>
  </si>
  <si>
    <t>互換区分</t>
    <rPh sb="0" eb="2">
      <t>ゴカン</t>
    </rPh>
    <rPh sb="2" eb="4">
      <t>クブン</t>
    </rPh>
    <phoneticPr fontId="1"/>
  </si>
  <si>
    <t>姓</t>
    <rPh sb="0" eb="1">
      <t>セイ</t>
    </rPh>
    <phoneticPr fontId="1"/>
  </si>
  <si>
    <t>ミドルネームは姓・名いずれかに寄せて入力。</t>
    <rPh sb="7" eb="8">
      <t>セイ</t>
    </rPh>
    <rPh sb="9" eb="10">
      <t>ナ</t>
    </rPh>
    <rPh sb="15" eb="16">
      <t>ヨ</t>
    </rPh>
    <phoneticPr fontId="1"/>
  </si>
  <si>
    <t>都道府県名から入力。
（英数字は半角英数を使用）</t>
    <rPh sb="0" eb="4">
      <t>トドウフケン</t>
    </rPh>
    <rPh sb="4" eb="5">
      <t>メイ</t>
    </rPh>
    <rPh sb="12" eb="15">
      <t>エイスウジ</t>
    </rPh>
    <rPh sb="16" eb="18">
      <t>ハンカク</t>
    </rPh>
    <rPh sb="18" eb="20">
      <t>エイスウ</t>
    </rPh>
    <rPh sb="21" eb="23">
      <t>シヨウ</t>
    </rPh>
    <phoneticPr fontId="1"/>
  </si>
  <si>
    <t>オンライン</t>
  </si>
  <si>
    <t>対面</t>
  </si>
  <si>
    <t>学生証の発行</t>
    <rPh sb="0" eb="3">
      <t>ガクセイショウ</t>
    </rPh>
    <rPh sb="4" eb="6">
      <t>ハッコウ</t>
    </rPh>
    <phoneticPr fontId="1"/>
  </si>
  <si>
    <t>学生証発行</t>
    <rPh sb="0" eb="3">
      <t>ガクセイショウ</t>
    </rPh>
    <rPh sb="3" eb="5">
      <t>ハッコウ</t>
    </rPh>
    <phoneticPr fontId="1"/>
  </si>
  <si>
    <t>東京農工大学</t>
  </si>
  <si>
    <t>大学名</t>
    <rPh sb="0" eb="3">
      <t>ダイガクメイ</t>
    </rPh>
    <phoneticPr fontId="1"/>
  </si>
  <si>
    <t>学科・専攻等</t>
    <rPh sb="0" eb="2">
      <t>ガッカ</t>
    </rPh>
    <rPh sb="3" eb="5">
      <t>センコウ</t>
    </rPh>
    <rPh sb="5" eb="6">
      <t>トウ</t>
    </rPh>
    <phoneticPr fontId="1"/>
  </si>
  <si>
    <t>「〇〇学部」「□□学科」「△△専攻」等、学部・学科・専攻の文字も含めて入力する。学部・学科・専攻名が無い場合は、相当する所属先を記入</t>
    <rPh sb="3" eb="5">
      <t>ガクブ</t>
    </rPh>
    <rPh sb="9" eb="11">
      <t>ガッカ</t>
    </rPh>
    <rPh sb="15" eb="17">
      <t>センコウ</t>
    </rPh>
    <rPh sb="18" eb="19">
      <t>トウ</t>
    </rPh>
    <rPh sb="20" eb="22">
      <t>ガクブ</t>
    </rPh>
    <rPh sb="23" eb="25">
      <t>ガッカ</t>
    </rPh>
    <rPh sb="26" eb="28">
      <t>センコウ</t>
    </rPh>
    <rPh sb="29" eb="31">
      <t>モジ</t>
    </rPh>
    <rPh sb="32" eb="33">
      <t>フク</t>
    </rPh>
    <rPh sb="35" eb="37">
      <t>ニュウリョク</t>
    </rPh>
    <rPh sb="40" eb="42">
      <t>ガクブ</t>
    </rPh>
    <rPh sb="43" eb="45">
      <t>ガッカ</t>
    </rPh>
    <rPh sb="46" eb="48">
      <t>センコウ</t>
    </rPh>
    <rPh sb="48" eb="49">
      <t>メイ</t>
    </rPh>
    <rPh sb="50" eb="51">
      <t>ナ</t>
    </rPh>
    <rPh sb="52" eb="54">
      <t>バアイ</t>
    </rPh>
    <rPh sb="56" eb="58">
      <t>ソウトウ</t>
    </rPh>
    <rPh sb="60" eb="63">
      <t>ショゾクサキ</t>
    </rPh>
    <rPh sb="64" eb="66">
      <t>キニュウ</t>
    </rPh>
    <phoneticPr fontId="1"/>
  </si>
  <si>
    <t>夏</t>
  </si>
  <si>
    <t>リストから選択。</t>
    <rPh sb="5" eb="7">
      <t>センタク</t>
    </rPh>
    <phoneticPr fontId="1"/>
  </si>
  <si>
    <t>学籍整理のため、性別を記載。</t>
    <rPh sb="0" eb="2">
      <t>ガクセキ</t>
    </rPh>
    <rPh sb="2" eb="4">
      <t>セイリ</t>
    </rPh>
    <rPh sb="8" eb="10">
      <t>セイベツ</t>
    </rPh>
    <rPh sb="11" eb="13">
      <t>キサイ</t>
    </rPh>
    <phoneticPr fontId="1"/>
  </si>
  <si>
    <t>半角文字</t>
    <rPh sb="0" eb="2">
      <t>ハンカク</t>
    </rPh>
    <rPh sb="2" eb="4">
      <t>モジ</t>
    </rPh>
    <phoneticPr fontId="1"/>
  </si>
  <si>
    <t>半角英字</t>
    <rPh sb="0" eb="2">
      <t>ハンカク</t>
    </rPh>
    <rPh sb="2" eb="4">
      <t>エイジ</t>
    </rPh>
    <phoneticPr fontId="1"/>
  </si>
  <si>
    <r>
      <t xml:space="preserve">　写真（画像）添付
・脱帽上半身
・正　　　面
</t>
    </r>
    <r>
      <rPr>
        <sz val="9"/>
        <color theme="1"/>
        <rFont val="ＭＳ Ｐ明朝"/>
        <family val="1"/>
        <charset val="128"/>
      </rPr>
      <t>※ 学生証の発行を希望する場合のみ、写真（画像）を貼付してください（発行希望しない場合は添付不要です）。</t>
    </r>
    <rPh sb="1" eb="3">
      <t>シャシン</t>
    </rPh>
    <rPh sb="4" eb="6">
      <t>ガゾウ</t>
    </rPh>
    <rPh sb="7" eb="9">
      <t>テンプ</t>
    </rPh>
    <rPh sb="11" eb="13">
      <t>ダツボウ</t>
    </rPh>
    <rPh sb="13" eb="16">
      <t>ジョウハンシン</t>
    </rPh>
    <rPh sb="19" eb="20">
      <t>メン</t>
    </rPh>
    <rPh sb="24" eb="27">
      <t>ガクセイショウ</t>
    </rPh>
    <rPh sb="28" eb="30">
      <t>ハッコウ</t>
    </rPh>
    <rPh sb="31" eb="33">
      <t>キボウ</t>
    </rPh>
    <rPh sb="35" eb="37">
      <t>バアイ</t>
    </rPh>
    <rPh sb="40" eb="42">
      <t>シャシン</t>
    </rPh>
    <rPh sb="43" eb="45">
      <t>ガゾウ</t>
    </rPh>
    <rPh sb="47" eb="49">
      <t>テンプ</t>
    </rPh>
    <rPh sb="56" eb="58">
      <t>ハッコウ</t>
    </rPh>
    <rPh sb="58" eb="60">
      <t>キボウ</t>
    </rPh>
    <rPh sb="63" eb="65">
      <t>バアイ</t>
    </rPh>
    <rPh sb="66" eb="68">
      <t>テンプ</t>
    </rPh>
    <rPh sb="68" eb="70">
      <t>フヨウ</t>
    </rPh>
    <phoneticPr fontId="1"/>
  </si>
  <si>
    <t>授業科目を履修する理由</t>
    <rPh sb="0" eb="4">
      <t>ジュギョウカモク</t>
    </rPh>
    <rPh sb="5" eb="7">
      <t>リシュウ</t>
    </rPh>
    <rPh sb="9" eb="11">
      <t>リユウ</t>
    </rPh>
    <phoneticPr fontId="1"/>
  </si>
  <si>
    <t>開講大学</t>
    <rPh sb="0" eb="4">
      <t>カイコウダイガク</t>
    </rPh>
    <phoneticPr fontId="2"/>
  </si>
  <si>
    <t>授業科目名</t>
    <rPh sb="0" eb="2">
      <t>ジュギョウ</t>
    </rPh>
    <phoneticPr fontId="1"/>
  </si>
  <si>
    <t>英文授業科目名</t>
    <rPh sb="0" eb="2">
      <t>エイブン</t>
    </rPh>
    <rPh sb="4" eb="7">
      <t>カモクメイ</t>
    </rPh>
    <phoneticPr fontId="2"/>
  </si>
  <si>
    <t>単位数</t>
  </si>
  <si>
    <t>対象学年/セメスター</t>
  </si>
  <si>
    <t>担当教員</t>
  </si>
  <si>
    <t>開講学期</t>
    <rPh sb="0" eb="2">
      <t>カイコウ</t>
    </rPh>
    <phoneticPr fontId="2"/>
  </si>
  <si>
    <t>曜日・時間
※集中講義の場合は講義日時</t>
    <rPh sb="7" eb="9">
      <t>シュウチュウ</t>
    </rPh>
    <rPh sb="9" eb="11">
      <t>コウギ</t>
    </rPh>
    <rPh sb="12" eb="14">
      <t>バアイ</t>
    </rPh>
    <rPh sb="15" eb="17">
      <t>コウギ</t>
    </rPh>
    <rPh sb="17" eb="19">
      <t>ニチジ</t>
    </rPh>
    <phoneticPr fontId="2"/>
  </si>
  <si>
    <t>開講形態
（対面/オンライン）</t>
    <rPh sb="0" eb="4">
      <t>カイコウケイタイ</t>
    </rPh>
    <rPh sb="6" eb="8">
      <t>タイメン</t>
    </rPh>
    <phoneticPr fontId="2"/>
  </si>
  <si>
    <t>東京外国語大学</t>
    <rPh sb="0" eb="7">
      <t>トウキョウガイコクゴダイガク</t>
    </rPh>
    <phoneticPr fontId="2"/>
  </si>
  <si>
    <t>国際社会と地域1〔対話的なグループワークを通じてメンタルヘルスのトピックを探る〕</t>
  </si>
  <si>
    <t>Global Society and Local Society 1〔Exploring Mental Health Topics through Interactive Group Work〕</t>
  </si>
  <si>
    <t>学部1～4年生</t>
    <rPh sb="0" eb="2">
      <t>ガクブ</t>
    </rPh>
    <rPh sb="5" eb="7">
      <t>ネンセイ</t>
    </rPh>
    <phoneticPr fontId="9"/>
  </si>
  <si>
    <t>奥山　ルシンダ</t>
  </si>
  <si>
    <t>国際社会と地域1〔観光マネジメント入門〕</t>
  </si>
  <si>
    <t>メルヴィン</t>
  </si>
  <si>
    <t>教養としての言語学2〔異文化コミュニケーション〕</t>
  </si>
  <si>
    <t>岡田  昭人</t>
  </si>
  <si>
    <t>秋</t>
  </si>
  <si>
    <t>木曜日　3限</t>
    <rPh sb="5" eb="6">
      <t>ゲン</t>
    </rPh>
    <phoneticPr fontId="9"/>
  </si>
  <si>
    <t>文化と芸術２〔文学を通して見るアメリカ人種差別〕</t>
  </si>
  <si>
    <t>Culture and Arts 2〔Topics in the History of American Racism through Literature〕</t>
  </si>
  <si>
    <t>ティンダル</t>
  </si>
  <si>
    <t>月曜日　2眼</t>
    <rPh sb="5" eb="6">
      <t>ガン</t>
    </rPh>
    <phoneticPr fontId="9"/>
  </si>
  <si>
    <t>日本の現在を知る1〔日本と国際機関〕</t>
  </si>
  <si>
    <t>Aspects of Contemporary Japan 1〔Japan in International Organizations〕</t>
  </si>
  <si>
    <t>イスマイロフ</t>
  </si>
  <si>
    <t>日本の現在を知る１〔現代日本とアジアにおける災害〕</t>
  </si>
  <si>
    <t>Aspects of Contemporary Japan 1〔Disasters in Contemporary Japan and Asia〕</t>
  </si>
  <si>
    <t>フィゲロア</t>
  </si>
  <si>
    <t>日本の言語を知る1〔日本の言語多様性〕</t>
  </si>
  <si>
    <t>Aspects of the Japanese Language 1〔Linguistic Diversity in Japan〕</t>
  </si>
  <si>
    <t>久留須 健一郎</t>
    <rPh sb="0" eb="2">
      <t>ヒサトメ</t>
    </rPh>
    <rPh sb="2" eb="3">
      <t>ス</t>
    </rPh>
    <rPh sb="4" eb="7">
      <t>ケンイチロウ</t>
    </rPh>
    <phoneticPr fontId="2"/>
  </si>
  <si>
    <t>日本の文学と文化を知る1〔ジェンダーと日本における若者文化〕</t>
  </si>
  <si>
    <t>Aspects of Japanese Literature and Culture 1 〔Gender and Youth Culture in Japan〕</t>
  </si>
  <si>
    <t>小野　五弥子</t>
  </si>
  <si>
    <t>日本の文学と文化を知る2〔日本の食文化〕</t>
  </si>
  <si>
    <t>モリス</t>
  </si>
  <si>
    <t>三大学連携特別講義I（Global Communicarion）</t>
  </si>
  <si>
    <t>Inter-University Special LectureⅠ(Global Communication)</t>
  </si>
  <si>
    <t>学部1～4年生</t>
  </si>
  <si>
    <t>三大学連携特別講義II（Advanced Biology）</t>
  </si>
  <si>
    <t>Inter-University Special LectureⅡ(Advanced Biology)</t>
  </si>
  <si>
    <t>三大学連携特別講義II（Perspective of the Humanities and Social Science on "Kyosei Society"）</t>
  </si>
  <si>
    <t>Inter-University Special LectureⅡ(Perspective of the Humanities and Social Science on "Kyosei Society")</t>
  </si>
  <si>
    <t>三大学連携特別講義I（Water Resources Management）</t>
  </si>
  <si>
    <t>Inter-University Special LectureⅠ(Water Resources Management)</t>
  </si>
  <si>
    <t>三大学連携特別講義I（Soil and Water）</t>
  </si>
  <si>
    <t>Inter-University Special LectureⅠ(Soil and Water)</t>
  </si>
  <si>
    <t>三大学連携特別講義I（The Study on Population Affairs in Developing Societies）</t>
  </si>
  <si>
    <t>Inter-University Special LectureⅠ(The Study on Population Affairs in Developing Societies)</t>
  </si>
  <si>
    <t>三大学連携特別講義I（Forest Resources and Biomass）</t>
  </si>
  <si>
    <t>三大学連携特別講義II（Communicating Science）</t>
  </si>
  <si>
    <t>三大学連携特別講義Ⅰ（Sustainable　Global Food Production Systems）</t>
  </si>
  <si>
    <t>ONWONA-AGYEMAN SIAW</t>
  </si>
  <si>
    <t>電気通信大学</t>
    <rPh sb="0" eb="6">
      <t>デンキツウシンダイガク</t>
    </rPh>
    <phoneticPr fontId="2"/>
  </si>
  <si>
    <t>前学期</t>
    <rPh sb="0" eb="3">
      <t>ゼンガッキ</t>
    </rPh>
    <phoneticPr fontId="9"/>
  </si>
  <si>
    <t>対面</t>
    <rPh sb="0" eb="2">
      <t>タイメン</t>
    </rPh>
    <phoneticPr fontId="9"/>
  </si>
  <si>
    <t>集中講義
（詳細調整中）</t>
  </si>
  <si>
    <t>学域特別講義A（基盤理工学B）</t>
  </si>
  <si>
    <t>Experimental Electronics Laboratory</t>
  </si>
  <si>
    <t>東外大生・農工大生 
学部1～3年生
電通大生 学域2、3年生</t>
    <rPh sb="11" eb="13">
      <t>ガクブ</t>
    </rPh>
    <rPh sb="16" eb="18">
      <t>ネンセイ</t>
    </rPh>
    <phoneticPr fontId="9"/>
  </si>
  <si>
    <t>岸本, Nayak</t>
  </si>
  <si>
    <t>後学期</t>
    <rPh sb="0" eb="3">
      <t>コウガッキ</t>
    </rPh>
    <phoneticPr fontId="9"/>
  </si>
  <si>
    <t>木曜3、4限</t>
    <rPh sb="0" eb="2">
      <t>モクヨウ</t>
    </rPh>
    <rPh sb="5" eb="6">
      <t>ゲン</t>
    </rPh>
    <phoneticPr fontId="9"/>
  </si>
  <si>
    <t>UEC Academic Skills I (Computer Literacy)</t>
  </si>
  <si>
    <t>Choo Cheow Keong</t>
  </si>
  <si>
    <t>火曜1限</t>
    <rPh sb="0" eb="2">
      <t>カヨウ</t>
    </rPh>
    <rPh sb="3" eb="4">
      <t>ゲン</t>
    </rPh>
    <phoneticPr fontId="9"/>
  </si>
  <si>
    <t>東外大生・農工大生
学部 1～4年生
電通大生 学域２～4年生</t>
    <rPh sb="0" eb="3">
      <t>トウガイダイ</t>
    </rPh>
    <rPh sb="3" eb="4">
      <t>セイ</t>
    </rPh>
    <rPh sb="5" eb="8">
      <t>ノウコウダイ</t>
    </rPh>
    <rPh sb="8" eb="9">
      <t>セイ</t>
    </rPh>
    <rPh sb="10" eb="12">
      <t>ガクブ</t>
    </rPh>
    <rPh sb="16" eb="18">
      <t>ネンセイ</t>
    </rPh>
    <phoneticPr fontId="9"/>
  </si>
  <si>
    <t>火曜2限</t>
    <rPh sb="0" eb="2">
      <t>カヨウ</t>
    </rPh>
    <rPh sb="3" eb="4">
      <t>ゲン</t>
    </rPh>
    <phoneticPr fontId="9"/>
  </si>
  <si>
    <t>東外大生・農工大生
学部 1～4年生
電通大生 学域3、4年生</t>
    <rPh sb="10" eb="12">
      <t>ガクブ</t>
    </rPh>
    <rPh sb="16" eb="18">
      <t>ネンセイ</t>
    </rPh>
    <phoneticPr fontId="9"/>
  </si>
  <si>
    <t>木曜1限</t>
    <rPh sb="0" eb="2">
      <t>モクヨウ</t>
    </rPh>
    <rPh sb="3" eb="4">
      <t>ゲン</t>
    </rPh>
    <phoneticPr fontId="9"/>
  </si>
  <si>
    <t>東京外国語大学</t>
    <rPh sb="0" eb="7">
      <t>トウキョウガイコクゴダイガク</t>
    </rPh>
    <phoneticPr fontId="1"/>
  </si>
  <si>
    <t>電気通信大学</t>
    <rPh sb="0" eb="4">
      <t>デンキツウシン</t>
    </rPh>
    <rPh sb="4" eb="6">
      <t>ダイガク</t>
    </rPh>
    <phoneticPr fontId="1"/>
  </si>
  <si>
    <t>曜日・時間等</t>
    <rPh sb="3" eb="5">
      <t>ジカン</t>
    </rPh>
    <rPh sb="5" eb="6">
      <t>トウ</t>
    </rPh>
    <phoneticPr fontId="1"/>
  </si>
  <si>
    <t>※受入大学での学籍番号</t>
    <rPh sb="1" eb="3">
      <t>ウケイレ</t>
    </rPh>
    <rPh sb="3" eb="5">
      <t>ダイガク</t>
    </rPh>
    <rPh sb="7" eb="11">
      <t>ガクセキバンゴウ</t>
    </rPh>
    <phoneticPr fontId="1"/>
  </si>
  <si>
    <t>希望の有無をリストから選択。</t>
    <rPh sb="0" eb="2">
      <t>キボウ</t>
    </rPh>
    <rPh sb="3" eb="5">
      <t>ウム</t>
    </rPh>
    <rPh sb="11" eb="13">
      <t>センタク</t>
    </rPh>
    <phoneticPr fontId="1"/>
  </si>
  <si>
    <t xml:space="preserve">　下記のとおり、特別聴講学生として入学いたしたくお願いします。また、「単位互換に関わる個人情報の取扱いについて」（下段参照）で利用目的等を確認の上同意します。
</t>
    <rPh sb="40" eb="41">
      <t>カカ</t>
    </rPh>
    <phoneticPr fontId="1"/>
  </si>
  <si>
    <t>◆　単位互換に関わる個人情報の取扱い
 　本申請書に記載される個人情報及び申請者の成績評価についての個人情報は、単位互換協定を結ぶ各大学が、単位互換制度を運営するために必要な次の利用目的に使用します。なお、利用目的達成のために、各大学間で相互に必要な情報の提供を行います。　　　　　　　　　　　　　　　　　　　　　　　　　　　　　　　　　　
　①　単位互換協定に基づく各大学間の所属大学と協定大学間の派遣・受入手続業務。
　②　特別聴講学生のための学籍管理業務（履修登録・成績評価・単位認定・学生証及び証明書発行・施設利用等）。
　③　単位互換制度を維持管理するための業務。</t>
    <rPh sb="2" eb="4">
      <t>タンイ</t>
    </rPh>
    <rPh sb="4" eb="6">
      <t>ゴカン</t>
    </rPh>
    <rPh sb="7" eb="8">
      <t>カカ</t>
    </rPh>
    <rPh sb="10" eb="12">
      <t>コジン</t>
    </rPh>
    <rPh sb="12" eb="14">
      <t>ジョウホウ</t>
    </rPh>
    <rPh sb="15" eb="16">
      <t>ト</t>
    </rPh>
    <rPh sb="16" eb="17">
      <t>アツカ</t>
    </rPh>
    <rPh sb="103" eb="105">
      <t>リヨウ</t>
    </rPh>
    <rPh sb="105" eb="107">
      <t>モクテキ</t>
    </rPh>
    <rPh sb="107" eb="109">
      <t>タッセイ</t>
    </rPh>
    <rPh sb="114" eb="117">
      <t>カクダイガク</t>
    </rPh>
    <rPh sb="117" eb="118">
      <t>カン</t>
    </rPh>
    <rPh sb="119" eb="121">
      <t>ソウゴ</t>
    </rPh>
    <rPh sb="122" eb="124">
      <t>ヒツヨウ</t>
    </rPh>
    <rPh sb="125" eb="127">
      <t>ジョウホウ</t>
    </rPh>
    <rPh sb="128" eb="130">
      <t>テイキョウ</t>
    </rPh>
    <rPh sb="131" eb="132">
      <t>オコナ</t>
    </rPh>
    <rPh sb="246" eb="249">
      <t>ガクセイショウ</t>
    </rPh>
    <rPh sb="257" eb="259">
      <t>シセツ</t>
    </rPh>
    <rPh sb="259" eb="261">
      <t>リヨウ</t>
    </rPh>
    <rPh sb="261" eb="262">
      <t>トウ</t>
    </rPh>
    <phoneticPr fontId="1"/>
  </si>
  <si>
    <t>事務処理欄</t>
    <rPh sb="0" eb="5">
      <t>ジムショリラン</t>
    </rPh>
    <phoneticPr fontId="1"/>
  </si>
  <si>
    <t>受入大学学長　殿</t>
    <rPh sb="0" eb="1">
      <t>ウ</t>
    </rPh>
    <rPh sb="1" eb="2">
      <t>イ</t>
    </rPh>
    <rPh sb="2" eb="4">
      <t>ダイガク</t>
    </rPh>
    <rPh sb="4" eb="6">
      <t>ガクチョウ</t>
    </rPh>
    <rPh sb="7" eb="8">
      <t>ドノ</t>
    </rPh>
    <phoneticPr fontId="1"/>
  </si>
  <si>
    <t>番号</t>
    <rPh sb="0" eb="2">
      <t>バンゴウ</t>
    </rPh>
    <phoneticPr fontId="2"/>
  </si>
  <si>
    <t>番号</t>
    <rPh sb="0" eb="2">
      <t>バンゴウ</t>
    </rPh>
    <phoneticPr fontId="1"/>
  </si>
  <si>
    <t>※過去に受入大学で特別聴講学生の在籍歴がある場合のみ</t>
    <rPh sb="1" eb="3">
      <t>カコ</t>
    </rPh>
    <rPh sb="4" eb="6">
      <t>ウケイレ</t>
    </rPh>
    <rPh sb="6" eb="8">
      <t>ダイガク</t>
    </rPh>
    <rPh sb="18" eb="19">
      <t>レキ</t>
    </rPh>
    <phoneticPr fontId="1"/>
  </si>
  <si>
    <t xml:space="preserve"> 特別聴講学生願書</t>
    <rPh sb="1" eb="2">
      <t>トク</t>
    </rPh>
    <rPh sb="2" eb="3">
      <t>ベツ</t>
    </rPh>
    <rPh sb="3" eb="4">
      <t>チョウ</t>
    </rPh>
    <rPh sb="4" eb="5">
      <t>コウ</t>
    </rPh>
    <rPh sb="5" eb="6">
      <t>ガク</t>
    </rPh>
    <rPh sb="6" eb="7">
      <t>セイ</t>
    </rPh>
    <rPh sb="7" eb="8">
      <t>ガン</t>
    </rPh>
    <rPh sb="8" eb="9">
      <t>ショ</t>
    </rPh>
    <phoneticPr fontId="1"/>
  </si>
  <si>
    <t>東京農工大学</t>
    <rPh sb="0" eb="2">
      <t>トウキョウ</t>
    </rPh>
    <rPh sb="2" eb="4">
      <t>ノウコウ</t>
    </rPh>
    <rPh sb="4" eb="6">
      <t>ダイガク</t>
    </rPh>
    <phoneticPr fontId="1"/>
  </si>
  <si>
    <t>西東京三大学英語化科目</t>
    <rPh sb="0" eb="3">
      <t>ニシトウキョウ</t>
    </rPh>
    <rPh sb="3" eb="4">
      <t>サン</t>
    </rPh>
    <rPh sb="4" eb="6">
      <t>ダイガク</t>
    </rPh>
    <rPh sb="6" eb="9">
      <t>エイゴカ</t>
    </rPh>
    <rPh sb="9" eb="11">
      <t>カモク</t>
    </rPh>
    <phoneticPr fontId="1"/>
  </si>
  <si>
    <t>Introduction to Tourism Management〔Introduction to Tourism Management〕</t>
  </si>
  <si>
    <t>Linguistics for Everyone 2〔Intercultural communication〕</t>
  </si>
  <si>
    <t>Aspects of Japanese Literature and Culture 1〔Topics in Japanese Food Culture 〕</t>
  </si>
  <si>
    <t>国際社会と地域2〔文化とアイデンティティーと暴力〕</t>
  </si>
  <si>
    <t>Global Society and Local Society 2〔Culture, Identity, and Human Violence〕</t>
  </si>
  <si>
    <t>Inter-University Special LectureⅠ　(Forest Resources and Biomass)</t>
  </si>
  <si>
    <t>Inter-University Special　LectureⅡ　(Communicating Science）</t>
  </si>
  <si>
    <t>三大学連携特別講義II（Physics in English　～ What is a Wave?～）</t>
  </si>
  <si>
    <t>Inter-University Special LectureⅡ（Physics in English～What is a Wave?～）</t>
  </si>
  <si>
    <t>Inter-University Special LectureⅠ(Sustainable　Global Food Production Systems）</t>
  </si>
  <si>
    <t>学域特別講義A（アルゴリズムの基礎）</t>
  </si>
  <si>
    <t>Special Lecture on Informatics and Engineering A
(Fundamentals of Algorithms)</t>
  </si>
  <si>
    <t>学域特別講義A（融合領域の最新動向B）</t>
  </si>
  <si>
    <t>Special Lecture on Informatics and Engineering A
(Current Topics in Emerging Multi-interdisciplinary Engineering B)</t>
  </si>
  <si>
    <t>Special Lecture on Informatics and Engineering A
(Current Topics in Fundamental Science and Engineering B)</t>
  </si>
  <si>
    <t>UEC Academic Skills II 
(Information Literacy and Research)</t>
  </si>
  <si>
    <t>UEC Academic Skills II
(Information Literacy and Research)</t>
  </si>
  <si>
    <t>UEC Academic Skills III 
(Publishing Literacy and Research)</t>
  </si>
  <si>
    <t>UEC Academic Skills III
(Publishing Literacy and Research)</t>
  </si>
  <si>
    <t>集中講義
8/5～8/7（1限～5限）</t>
    <rPh sb="14" eb="15">
      <t>ゲン</t>
    </rPh>
    <rPh sb="17" eb="18">
      <t>ゲン</t>
    </rPh>
    <phoneticPr fontId="9"/>
  </si>
  <si>
    <t>学部1～３年生　※</t>
    <rPh sb="0" eb="2">
      <t>ガクブ</t>
    </rPh>
    <rPh sb="5" eb="7">
      <t>ネンセイ</t>
    </rPh>
    <phoneticPr fontId="9"/>
  </si>
  <si>
    <t>対面</t>
    <rPh sb="0" eb="2">
      <t>タイメン</t>
    </rPh>
    <phoneticPr fontId="2"/>
  </si>
  <si>
    <t>集中講義
8/17～8/21（1限～3限）</t>
    <rPh sb="0" eb="1">
      <t>ナカ</t>
    </rPh>
    <rPh sb="1" eb="3">
      <t>コウギ</t>
    </rPh>
    <rPh sb="15" eb="16">
      <t>ゲン</t>
    </rPh>
    <rPh sb="18" eb="19">
      <t>ゲン</t>
    </rPh>
    <phoneticPr fontId="9"/>
  </si>
  <si>
    <t>集中講義
9/7～9/11（２限～４限）</t>
    <rPh sb="15" eb="16">
      <t>ゲン</t>
    </rPh>
    <rPh sb="18" eb="19">
      <t>ゲン</t>
    </rPh>
    <phoneticPr fontId="9"/>
  </si>
  <si>
    <t>オンライン（海外より配信）</t>
    <rPh sb="6" eb="8">
      <t>カイガイ</t>
    </rPh>
    <rPh sb="10" eb="12">
      <t>ハイシン</t>
    </rPh>
    <phoneticPr fontId="9"/>
  </si>
  <si>
    <t>集中講義
9/7～9/10(2限～4限）
9/11（3限～5限）</t>
    <rPh sb="15" eb="16">
      <t>ゲン</t>
    </rPh>
    <rPh sb="18" eb="19">
      <t>ゲン</t>
    </rPh>
    <rPh sb="27" eb="28">
      <t>ゲン</t>
    </rPh>
    <rPh sb="30" eb="31">
      <t>ゲン</t>
    </rPh>
    <phoneticPr fontId="9"/>
  </si>
  <si>
    <t>水曜日　3限</t>
    <rPh sb="5" eb="6">
      <t>ゲン</t>
    </rPh>
    <phoneticPr fontId="9"/>
  </si>
  <si>
    <t>学部1～３年生※</t>
    <rPh sb="0" eb="2">
      <t>ガクブ</t>
    </rPh>
    <rPh sb="5" eb="7">
      <t>ネンセイ</t>
    </rPh>
    <phoneticPr fontId="9"/>
  </si>
  <si>
    <t>アップハミァゲ</t>
  </si>
  <si>
    <t>木曜日　2限</t>
    <rPh sb="0" eb="3">
      <t>モクヨウビ</t>
    </rPh>
    <rPh sb="5" eb="6">
      <t>ゲン</t>
    </rPh>
    <phoneticPr fontId="9"/>
  </si>
  <si>
    <t>堀切 友紀子</t>
    <rPh sb="0" eb="2">
      <t>ホリキリ</t>
    </rPh>
    <rPh sb="3" eb="6">
      <t>ユキコ</t>
    </rPh>
    <phoneticPr fontId="9"/>
  </si>
  <si>
    <t>夏</t>
    <rPh sb="0" eb="1">
      <t>ナツ</t>
    </rPh>
    <phoneticPr fontId="9"/>
  </si>
  <si>
    <t>集中講義
8/3,4（1限-3限）
8/6（1限-2限）　　</t>
    <rPh sb="0" eb="2">
      <t>シュウチュウ</t>
    </rPh>
    <rPh sb="2" eb="4">
      <t>コウギ</t>
    </rPh>
    <rPh sb="12" eb="13">
      <t>ゲン</t>
    </rPh>
    <rPh sb="15" eb="16">
      <t>ゲン</t>
    </rPh>
    <rPh sb="23" eb="24">
      <t>ゲン</t>
    </rPh>
    <rPh sb="26" eb="27">
      <t>ゲン</t>
    </rPh>
    <phoneticPr fontId="9"/>
  </si>
  <si>
    <t>学部1～3年生</t>
    <rPh sb="0" eb="2">
      <t>ガクブ</t>
    </rPh>
    <rPh sb="5" eb="7">
      <t>ネンセイ</t>
    </rPh>
    <phoneticPr fontId="9"/>
  </si>
  <si>
    <t>古谷　哲也・安村　友紀</t>
    <rPh sb="0" eb="2">
      <t>フルヤ</t>
    </rPh>
    <rPh sb="3" eb="5">
      <t>テツヤ</t>
    </rPh>
    <rPh sb="6" eb="8">
      <t>ヤスムラ</t>
    </rPh>
    <rPh sb="9" eb="11">
      <t>ユキ</t>
    </rPh>
    <phoneticPr fontId="9"/>
  </si>
  <si>
    <t>4学期</t>
    <rPh sb="1" eb="3">
      <t>ガッキ</t>
    </rPh>
    <phoneticPr fontId="9"/>
  </si>
  <si>
    <t>集中講義
2/9,10,11,12,15（2限-4限）</t>
    <rPh sb="0" eb="4">
      <t>シュウチュウコウギ</t>
    </rPh>
    <rPh sb="22" eb="23">
      <t>ゲン</t>
    </rPh>
    <phoneticPr fontId="9"/>
  </si>
  <si>
    <t>対面
府中キャンパス
講義予定</t>
    <rPh sb="0" eb="2">
      <t>タイメン</t>
    </rPh>
    <rPh sb="11" eb="13">
      <t>コウギ</t>
    </rPh>
    <rPh sb="13" eb="15">
      <t>ヨテイ</t>
    </rPh>
    <phoneticPr fontId="9"/>
  </si>
  <si>
    <t>吉田　央　</t>
    <rPh sb="0" eb="1">
      <t>ヨシ</t>
    </rPh>
    <rPh sb="1" eb="2">
      <t>タ</t>
    </rPh>
    <rPh sb="3" eb="4">
      <t>オウ</t>
    </rPh>
    <phoneticPr fontId="9"/>
  </si>
  <si>
    <t>3学期</t>
    <rPh sb="1" eb="3">
      <t>ガッキ</t>
    </rPh>
    <phoneticPr fontId="9"/>
  </si>
  <si>
    <t>10/10,24,31（2限-3限）
11/7,28（2限-3限）
12/5（2限-3限）
12/19（3限-5限）
(学内での⾏事開催等の都合で変更される可能性があります。)</t>
    <rPh sb="53" eb="54">
      <t>ゲン</t>
    </rPh>
    <rPh sb="56" eb="57">
      <t>ゲン</t>
    </rPh>
    <phoneticPr fontId="9"/>
  </si>
  <si>
    <t>加藤　亮</t>
    <rPh sb="0" eb="2">
      <t>カトウ</t>
    </rPh>
    <rPh sb="3" eb="4">
      <t>リョウ</t>
    </rPh>
    <phoneticPr fontId="9"/>
  </si>
  <si>
    <t>集中講義
9/15,16</t>
    <rPh sb="0" eb="2">
      <t>シュウチュウ</t>
    </rPh>
    <rPh sb="2" eb="4">
      <t>コウギ</t>
    </rPh>
    <phoneticPr fontId="9"/>
  </si>
  <si>
    <t>学部2～3年生</t>
    <rPh sb="0" eb="2">
      <t>ガクブ</t>
    </rPh>
    <rPh sb="5" eb="7">
      <t>ネンセイ</t>
    </rPh>
    <phoneticPr fontId="9"/>
  </si>
  <si>
    <t>斎藤　広隆</t>
    <rPh sb="0" eb="2">
      <t>サイトウ</t>
    </rPh>
    <rPh sb="3" eb="5">
      <t>ヒロタカ</t>
    </rPh>
    <phoneticPr fontId="9"/>
  </si>
  <si>
    <t>月曜5限、金曜3限</t>
    <rPh sb="0" eb="1">
      <t>ゲツ</t>
    </rPh>
    <rPh sb="1" eb="2">
      <t>ヨウ</t>
    </rPh>
    <rPh sb="3" eb="4">
      <t>ゲン</t>
    </rPh>
    <rPh sb="5" eb="6">
      <t>キン</t>
    </rPh>
    <rPh sb="6" eb="7">
      <t>ヨウ</t>
    </rPh>
    <rPh sb="8" eb="9">
      <t>ゲン</t>
    </rPh>
    <phoneticPr fontId="9"/>
  </si>
  <si>
    <t>聶　海松</t>
    <rPh sb="0" eb="1">
      <t>ジョウ</t>
    </rPh>
    <rPh sb="2" eb="3">
      <t>ウミ</t>
    </rPh>
    <rPh sb="3" eb="4">
      <t>マツ</t>
    </rPh>
    <phoneticPr fontId="9"/>
  </si>
  <si>
    <t>安藤　恵介</t>
    <rPh sb="0" eb="2">
      <t>アンドウ</t>
    </rPh>
    <rPh sb="3" eb="5">
      <t>ケイスケ</t>
    </rPh>
    <phoneticPr fontId="9"/>
  </si>
  <si>
    <t>集中講義
9/17,18（ﾌｨｰﾙﾄﾞ･ﾜｰｸ）</t>
    <rPh sb="0" eb="2">
      <t>シュウチュウ</t>
    </rPh>
    <rPh sb="2" eb="4">
      <t>コウギ</t>
    </rPh>
    <phoneticPr fontId="9"/>
  </si>
  <si>
    <t>安村　友紀</t>
    <rPh sb="0" eb="2">
      <t>ヤスムラ</t>
    </rPh>
    <rPh sb="3" eb="5">
      <t>ユキ</t>
    </rPh>
    <phoneticPr fontId="9"/>
  </si>
  <si>
    <t>水曜4限</t>
    <rPh sb="0" eb="2">
      <t>スイヨウ</t>
    </rPh>
    <rPh sb="3" eb="4">
      <t>ゲン</t>
    </rPh>
    <phoneticPr fontId="9"/>
  </si>
  <si>
    <t>三沢　和彦</t>
    <rPh sb="0" eb="2">
      <t>ミサワ</t>
    </rPh>
    <rPh sb="3" eb="5">
      <t>カズヒコ</t>
    </rPh>
    <phoneticPr fontId="9"/>
  </si>
  <si>
    <t>集中講義</t>
    <rPh sb="0" eb="2">
      <t>シュウチュウ</t>
    </rPh>
    <rPh sb="2" eb="4">
      <t>コウギ</t>
    </rPh>
    <phoneticPr fontId="9"/>
  </si>
  <si>
    <t>集中講義
2/10,17（9：00～16：00）</t>
    <rPh sb="0" eb="2">
      <t>シュウチュウ</t>
    </rPh>
    <rPh sb="2" eb="4">
      <t>コウギ</t>
    </rPh>
    <phoneticPr fontId="9"/>
  </si>
  <si>
    <t>小林　聡</t>
    <rPh sb="0" eb="4">
      <t>コバヤシ</t>
    </rPh>
    <phoneticPr fontId="9"/>
  </si>
  <si>
    <t>高田　哲司
他</t>
    <rPh sb="0" eb="2">
      <t>タカダ</t>
    </rPh>
    <rPh sb="3" eb="4">
      <t>テツ</t>
    </rPh>
    <rPh sb="4" eb="5">
      <t>ツカサ</t>
    </rPh>
    <rPh sb="6" eb="7">
      <t>ホカ</t>
    </rPh>
    <phoneticPr fontId="9"/>
  </si>
  <si>
    <t>対面（予定）</t>
    <rPh sb="0" eb="2">
      <t>タイメン</t>
    </rPh>
    <rPh sb="3" eb="5">
      <t>ヨテイ</t>
    </rPh>
    <phoneticPr fontId="9"/>
  </si>
  <si>
    <t>沈　青
他</t>
    <rPh sb="0" eb="1">
      <t>シン</t>
    </rPh>
    <rPh sb="2" eb="3">
      <t>セイ</t>
    </rPh>
    <rPh sb="4" eb="5">
      <t>ホカ</t>
    </rPh>
    <phoneticPr fontId="9"/>
  </si>
  <si>
    <t>集中講義
（8～9月中の3日間の予定
　詳細調整中）</t>
    <rPh sb="9" eb="10">
      <t>ガツ</t>
    </rPh>
    <rPh sb="10" eb="11">
      <t>チュウ</t>
    </rPh>
    <rPh sb="13" eb="15">
      <t>カカン</t>
    </rPh>
    <rPh sb="16" eb="18">
      <t>ヨテイ</t>
    </rPh>
    <phoneticPr fontId="9"/>
  </si>
  <si>
    <r>
      <rPr>
        <sz val="11"/>
        <rFont val="ＭＳ Ｐゴシック"/>
        <family val="3"/>
        <charset val="128"/>
      </rPr>
      <t>集中講義</t>
    </r>
    <r>
      <rPr>
        <sz val="11"/>
        <color theme="1"/>
        <rFont val="ＭＳ Ｐゴシック"/>
        <family val="3"/>
        <charset val="128"/>
      </rPr>
      <t>9/24,25（1限-4限）</t>
    </r>
    <rPh sb="0" eb="2">
      <t>シュウチュウ</t>
    </rPh>
    <rPh sb="2" eb="4">
      <t>コウギ</t>
    </rPh>
    <phoneticPr fontId="9"/>
  </si>
  <si>
    <t>集中講義8/17, 19, 21（1限～5限）</t>
    <rPh sb="0" eb="2">
      <t>シュウチュウ</t>
    </rPh>
    <rPh sb="2" eb="4">
      <t>コウギ</t>
    </rPh>
    <rPh sb="18" eb="19">
      <t>ゲン</t>
    </rPh>
    <rPh sb="21" eb="22">
      <t>ゲン</t>
    </rPh>
    <phoneticPr fontId="9"/>
  </si>
  <si>
    <r>
      <t>＜注意事項＞
①　</t>
    </r>
    <r>
      <rPr>
        <b/>
        <u/>
        <sz val="9"/>
        <rFont val="ＭＳ Ｐ明朝"/>
        <family val="1"/>
        <charset val="128"/>
      </rPr>
      <t>2026年4月1日現在</t>
    </r>
    <r>
      <rPr>
        <sz val="9"/>
        <rFont val="ＭＳ Ｐ明朝"/>
        <family val="1"/>
        <charset val="128"/>
      </rPr>
      <t>の情報を入力してください。
②　各項目の【入力方式等】に留意し、太枠の箇所のみ入力してください。関数設定の都合上、書式変更（行・列の挿入・削除等）は行わないでください。
③　入力方式に誤りがあった場合（例：半角英数を使用すべきところ、全角英数を使用している等）に限り、本学教務課で該当箇所を事務的に修正することがあります。</t>
    </r>
    <rPh sb="1" eb="3">
      <t>チュウイ</t>
    </rPh>
    <rPh sb="3" eb="5">
      <t>ジコウ</t>
    </rPh>
    <rPh sb="13" eb="14">
      <t>ネン</t>
    </rPh>
    <rPh sb="15" eb="16">
      <t>ガツ</t>
    </rPh>
    <rPh sb="17" eb="18">
      <t>ニチ</t>
    </rPh>
    <rPh sb="18" eb="20">
      <t>ゲンザイ</t>
    </rPh>
    <rPh sb="21" eb="23">
      <t>ジョウホウ</t>
    </rPh>
    <rPh sb="24" eb="26">
      <t>ニュウリョク</t>
    </rPh>
    <rPh sb="36" eb="37">
      <t>カク</t>
    </rPh>
    <rPh sb="37" eb="39">
      <t>コウモク</t>
    </rPh>
    <rPh sb="41" eb="45">
      <t>ニュウリョクホウシキ</t>
    </rPh>
    <rPh sb="45" eb="46">
      <t>トウ</t>
    </rPh>
    <rPh sb="48" eb="50">
      <t>リュウイ</t>
    </rPh>
    <rPh sb="52" eb="54">
      <t>フトワク</t>
    </rPh>
    <rPh sb="55" eb="57">
      <t>カショ</t>
    </rPh>
    <rPh sb="59" eb="61">
      <t>ニュウリョク</t>
    </rPh>
    <rPh sb="68" eb="70">
      <t>カンスウ</t>
    </rPh>
    <rPh sb="70" eb="72">
      <t>セッテイ</t>
    </rPh>
    <rPh sb="73" eb="76">
      <t>ツゴウジョウ</t>
    </rPh>
    <rPh sb="77" eb="79">
      <t>ショシキ</t>
    </rPh>
    <rPh sb="79" eb="81">
      <t>ヘンコウ</t>
    </rPh>
    <rPh sb="82" eb="83">
      <t>ギョウ</t>
    </rPh>
    <rPh sb="84" eb="85">
      <t>レツ</t>
    </rPh>
    <rPh sb="86" eb="88">
      <t>ソウニュウ</t>
    </rPh>
    <rPh sb="89" eb="92">
      <t>サクジョトウ</t>
    </rPh>
    <rPh sb="94" eb="95">
      <t>オコナ</t>
    </rPh>
    <rPh sb="107" eb="109">
      <t>ニュウリョク</t>
    </rPh>
    <rPh sb="109" eb="111">
      <t>ホウシキ</t>
    </rPh>
    <rPh sb="112" eb="113">
      <t>アヤマ</t>
    </rPh>
    <rPh sb="118" eb="120">
      <t>バアイ</t>
    </rPh>
    <rPh sb="121" eb="122">
      <t>レイ</t>
    </rPh>
    <rPh sb="123" eb="125">
      <t>ハンカク</t>
    </rPh>
    <rPh sb="125" eb="127">
      <t>エイスウ</t>
    </rPh>
    <rPh sb="128" eb="130">
      <t>シヨウ</t>
    </rPh>
    <rPh sb="137" eb="139">
      <t>ゼンカク</t>
    </rPh>
    <rPh sb="139" eb="141">
      <t>エイスウ</t>
    </rPh>
    <rPh sb="142" eb="144">
      <t>シヨウ</t>
    </rPh>
    <rPh sb="148" eb="149">
      <t>トウ</t>
    </rPh>
    <rPh sb="151" eb="152">
      <t>カギ</t>
    </rPh>
    <rPh sb="154" eb="156">
      <t>ホンガク</t>
    </rPh>
    <rPh sb="156" eb="159">
      <t>キョウムカ</t>
    </rPh>
    <rPh sb="160" eb="162">
      <t>ガイトウ</t>
    </rPh>
    <rPh sb="162" eb="164">
      <t>カショ</t>
    </rPh>
    <rPh sb="165" eb="168">
      <t>ジムテキ</t>
    </rPh>
    <rPh sb="169" eb="171">
      <t>シュウセイ</t>
    </rPh>
    <phoneticPr fontId="1"/>
  </si>
  <si>
    <t>履修を希望する授業科目（別紙「2026年度 西東京三大学連携事業 英語化科目一覧」を参照の上、「番号」）</t>
    <rPh sb="0" eb="2">
      <t>リシュウ</t>
    </rPh>
    <rPh sb="3" eb="5">
      <t>キボウ</t>
    </rPh>
    <rPh sb="7" eb="11">
      <t>ジュギョウカモク</t>
    </rPh>
    <rPh sb="12" eb="14">
      <t>ベッシ</t>
    </rPh>
    <rPh sb="19" eb="21">
      <t>ネンド</t>
    </rPh>
    <rPh sb="22" eb="25">
      <t>ニシトウキョウ</t>
    </rPh>
    <rPh sb="25" eb="26">
      <t>サン</t>
    </rPh>
    <rPh sb="26" eb="28">
      <t>ダイガク</t>
    </rPh>
    <rPh sb="28" eb="30">
      <t>レンケイ</t>
    </rPh>
    <rPh sb="30" eb="32">
      <t>ジギョウ</t>
    </rPh>
    <rPh sb="33" eb="35">
      <t>エイゴ</t>
    </rPh>
    <rPh sb="35" eb="36">
      <t>カ</t>
    </rPh>
    <rPh sb="36" eb="38">
      <t>カモク</t>
    </rPh>
    <rPh sb="38" eb="40">
      <t>イチラン</t>
    </rPh>
    <rPh sb="42" eb="44">
      <t>サンショウ</t>
    </rPh>
    <rPh sb="45" eb="46">
      <t>ウエ</t>
    </rPh>
    <rPh sb="48" eb="50">
      <t>バンゴウ</t>
    </rPh>
    <phoneticPr fontId="1"/>
  </si>
  <si>
    <t>集中講義
9/2(水)・4(金)
（ 1～ 4 限）</t>
    <rPh sb="0" eb="2">
      <t>シュウチュウ</t>
    </rPh>
    <rPh sb="2" eb="4">
      <t>コウギ</t>
    </rPh>
    <rPh sb="14" eb="15">
      <t>キン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</si>
</sst>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9"/>
      <color theme="1"/>
      <name val="ＭＳ Ｐ明朝"/>
      <family val="1"/>
      <charset val="128"/>
    </font>
    <font>
      <sz val="10"/>
      <color theme="1"/>
      <name val="ＭＳ Ｐゴシック"/>
      <family val="2"/>
      <charset val="128"/>
      <scheme val="minor"/>
    </font>
    <font>
      <u/>
      <sz val="11"/>
      <color theme="10"/>
      <name val="ＭＳ Ｐゴシック"/>
      <family val="2"/>
      <charset val="128"/>
      <scheme val="minor"/>
    </font>
    <font>
      <sz val="8"/>
      <color theme="1"/>
      <name val="ＭＳ Ｐ明朝"/>
      <family val="1"/>
      <charset val="128"/>
    </font>
    <font>
      <sz val="8"/>
      <color theme="1"/>
      <name val="ＭＳ Ｐゴシック"/>
      <family val="2"/>
      <charset val="128"/>
      <scheme val="minor"/>
    </font>
    <font>
      <sz val="11"/>
      <name val="ＭＳ Ｐ明朝"/>
      <family val="1"/>
      <charset val="128"/>
    </font>
    <font>
      <sz val="11"/>
      <name val="ＭＳ Ｐゴシック"/>
      <family val="2"/>
      <charset val="128"/>
      <scheme val="minor"/>
    </font>
    <font>
      <sz val="10"/>
      <name val="ＭＳ Ｐ明朝"/>
      <family val="1"/>
      <charset val="128"/>
    </font>
    <font>
      <sz val="11"/>
      <color theme="1"/>
      <name val="ＭＳ Ｐゴシック"/>
      <family val="2"/>
      <scheme val="minor"/>
    </font>
    <font>
      <sz val="11"/>
      <color theme="1"/>
      <name val="ＭＳ Ｐゴシック"/>
      <family val="3"/>
      <charset val="128"/>
    </font>
    <font>
      <sz val="10"/>
      <color theme="1"/>
      <name val="ＭＳ Ｐゴシック"/>
      <family val="3"/>
      <charset val="128"/>
    </font>
    <font>
      <sz val="11"/>
      <color theme="1"/>
      <name val="ＭＳ Ｐゴシック"/>
      <family val="2"/>
      <charset val="128"/>
      <scheme val="minor"/>
    </font>
    <font>
      <sz val="11"/>
      <name val="ＭＳ Ｐゴシック"/>
      <family val="3"/>
      <charset val="128"/>
    </font>
    <font>
      <sz val="9"/>
      <name val="ＭＳ Ｐ明朝"/>
      <family val="1"/>
      <charset val="128"/>
    </font>
    <font>
      <b/>
      <u/>
      <sz val="9"/>
      <name val="ＭＳ Ｐ明朝"/>
      <family val="1"/>
      <charset val="128"/>
    </font>
    <font>
      <sz val="9"/>
      <name val="ＭＳ Ｐゴシック"/>
      <family val="2"/>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right/>
      <top/>
      <bottom/>
      <diagonal style="thin">
        <color indexed="64"/>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auto="1"/>
      </left>
      <right style="hair">
        <color auto="1"/>
      </right>
      <top style="hair">
        <color auto="1"/>
      </top>
      <bottom style="hair">
        <color auto="1"/>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12" fillId="0" borderId="0"/>
    <xf numFmtId="0" fontId="15" fillId="0" borderId="0">
      <alignment vertical="center"/>
    </xf>
  </cellStyleXfs>
  <cellXfs count="10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4" fontId="2" fillId="0" borderId="0" xfId="0" applyNumberFormat="1" applyFont="1">
      <alignment vertical="center"/>
    </xf>
    <xf numFmtId="0" fontId="2" fillId="3" borderId="1" xfId="0" applyFont="1" applyFill="1" applyBorder="1" applyAlignment="1">
      <alignment horizontal="center" vertical="center"/>
    </xf>
    <xf numFmtId="0" fontId="4" fillId="0" borderId="0" xfId="0" applyFont="1" applyAlignment="1">
      <alignment horizontal="center" vertical="center" wrapText="1"/>
    </xf>
    <xf numFmtId="49" fontId="4" fillId="0" borderId="0" xfId="0" applyNumberFormat="1" applyFont="1" applyAlignment="1" applyProtection="1">
      <alignment horizontal="center" vertical="center"/>
      <protection locked="0"/>
    </xf>
    <xf numFmtId="0" fontId="13" fillId="6" borderId="33" xfId="0" applyFont="1" applyFill="1" applyBorder="1" applyAlignment="1">
      <alignment horizontal="center" vertical="center"/>
    </xf>
    <xf numFmtId="0" fontId="13" fillId="0" borderId="33" xfId="0" quotePrefix="1" applyFont="1" applyBorder="1" applyAlignment="1">
      <alignment horizontal="center" vertical="center"/>
    </xf>
    <xf numFmtId="0" fontId="13" fillId="0" borderId="33" xfId="0" quotePrefix="1" applyFont="1" applyBorder="1">
      <alignment vertical="center"/>
    </xf>
    <xf numFmtId="0" fontId="14" fillId="0" borderId="33" xfId="0" quotePrefix="1" applyFont="1" applyBorder="1">
      <alignment vertical="center"/>
    </xf>
    <xf numFmtId="0" fontId="2" fillId="3" borderId="9" xfId="0" applyFont="1" applyFill="1" applyBorder="1" applyAlignment="1">
      <alignment horizontal="center" vertical="center"/>
    </xf>
    <xf numFmtId="0" fontId="2" fillId="2" borderId="10"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13" fillId="6" borderId="33" xfId="0" applyFont="1" applyFill="1" applyBorder="1" applyAlignment="1">
      <alignment horizontal="left" vertical="center"/>
    </xf>
    <xf numFmtId="0" fontId="13" fillId="0" borderId="33" xfId="0" quotePrefix="1" applyFont="1" applyBorder="1" applyAlignment="1">
      <alignment horizontal="left" vertical="center"/>
    </xf>
    <xf numFmtId="0" fontId="0" fillId="0" borderId="0" xfId="0" applyAlignment="1">
      <alignment horizontal="left" vertical="center"/>
    </xf>
    <xf numFmtId="177" fontId="4" fillId="2" borderId="8" xfId="0" quotePrefix="1" applyNumberFormat="1" applyFont="1" applyFill="1" applyBorder="1" applyAlignment="1" applyProtection="1">
      <alignment horizontal="center" vertical="center"/>
      <protection locked="0"/>
    </xf>
    <xf numFmtId="0" fontId="13" fillId="6" borderId="33" xfId="0" applyFont="1" applyFill="1" applyBorder="1" applyAlignment="1">
      <alignment horizontal="center" vertical="center" wrapText="1"/>
    </xf>
    <xf numFmtId="0" fontId="2" fillId="0" borderId="0" xfId="0" applyFont="1" applyAlignment="1" applyProtection="1">
      <alignment vertical="center" wrapText="1"/>
      <protection locked="0"/>
    </xf>
    <xf numFmtId="0" fontId="0" fillId="0" borderId="0" xfId="0" applyAlignment="1" applyProtection="1">
      <alignment vertical="center" wrapText="1"/>
      <protection locked="0"/>
    </xf>
    <xf numFmtId="177" fontId="4" fillId="2" borderId="14" xfId="0" quotePrefix="1" applyNumberFormat="1" applyFont="1" applyFill="1" applyBorder="1" applyAlignment="1" applyProtection="1">
      <alignment horizontal="center" vertical="center"/>
      <protection locked="0"/>
    </xf>
    <xf numFmtId="177" fontId="4" fillId="2" borderId="15" xfId="0" quotePrefix="1" applyNumberFormat="1" applyFont="1" applyFill="1" applyBorder="1" applyAlignment="1" applyProtection="1">
      <alignment horizontal="center" vertical="center"/>
      <protection locked="0"/>
    </xf>
    <xf numFmtId="0" fontId="4" fillId="0" borderId="2" xfId="0" applyFont="1" applyBorder="1" applyAlignment="1">
      <alignment horizontal="left" vertical="center" wrapText="1"/>
    </xf>
    <xf numFmtId="0" fontId="7" fillId="0" borderId="2" xfId="0" applyFont="1" applyBorder="1" applyAlignment="1">
      <alignment horizontal="center" vertical="center" wrapText="1"/>
    </xf>
    <xf numFmtId="0" fontId="16" fillId="0" borderId="33" xfId="0" quotePrefix="1" applyFont="1" applyBorder="1" applyAlignment="1">
      <alignment horizontal="center" vertical="center" wrapText="1"/>
    </xf>
    <xf numFmtId="0" fontId="13" fillId="0" borderId="33" xfId="0" quotePrefix="1" applyFont="1" applyBorder="1" applyAlignment="1">
      <alignment horizontal="center" vertical="center" wrapText="1"/>
    </xf>
    <xf numFmtId="0" fontId="9" fillId="0" borderId="0" xfId="0" applyFont="1">
      <alignment vertical="center"/>
    </xf>
    <xf numFmtId="0" fontId="2" fillId="2" borderId="12" xfId="0"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 fillId="0" borderId="1" xfId="0" applyFont="1" applyBorder="1" applyAlignment="1">
      <alignment vertical="center" wrapText="1"/>
    </xf>
    <xf numFmtId="0" fontId="0" fillId="0" borderId="1" xfId="0" applyBorder="1" applyAlignment="1">
      <alignment vertical="center" wrapText="1"/>
    </xf>
    <xf numFmtId="0" fontId="2" fillId="2" borderId="36" xfId="0"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9" fillId="0" borderId="0" xfId="0" applyFont="1" applyAlignment="1">
      <alignment vertical="top" wrapText="1"/>
    </xf>
    <xf numFmtId="0" fontId="10" fillId="0" borderId="0" xfId="0" applyFont="1">
      <alignment vertical="center"/>
    </xf>
    <xf numFmtId="0" fontId="2" fillId="0" borderId="1" xfId="0" applyFont="1" applyBorder="1">
      <alignment vertical="center"/>
    </xf>
    <xf numFmtId="0" fontId="0" fillId="0" borderId="1" xfId="0" applyBorder="1">
      <alignment vertical="center"/>
    </xf>
    <xf numFmtId="0" fontId="2" fillId="2" borderId="17" xfId="0"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49" fontId="0" fillId="5" borderId="20" xfId="0" applyNumberFormat="1" applyFill="1" applyBorder="1" applyAlignment="1" applyProtection="1">
      <alignment horizontal="center" vertical="center"/>
      <protection locked="0"/>
    </xf>
    <xf numFmtId="49" fontId="0" fillId="5" borderId="21" xfId="0" applyNumberFormat="1" applyFill="1" applyBorder="1" applyAlignment="1" applyProtection="1">
      <alignment horizontal="center" vertical="center"/>
      <protection locked="0"/>
    </xf>
    <xf numFmtId="49" fontId="0" fillId="5" borderId="22" xfId="0" applyNumberFormat="1" applyFill="1" applyBorder="1" applyAlignment="1" applyProtection="1">
      <alignment horizontal="center" vertical="center"/>
      <protection locked="0"/>
    </xf>
    <xf numFmtId="49" fontId="0" fillId="5" borderId="5" xfId="0" applyNumberFormat="1" applyFill="1" applyBorder="1" applyAlignment="1" applyProtection="1">
      <alignment horizontal="center" vertical="center"/>
      <protection locked="0"/>
    </xf>
    <xf numFmtId="49" fontId="0" fillId="5" borderId="34" xfId="0" applyNumberFormat="1" applyFill="1" applyBorder="1" applyAlignment="1" applyProtection="1">
      <alignment horizontal="center" vertical="center"/>
      <protection locked="0"/>
    </xf>
    <xf numFmtId="49" fontId="0" fillId="5" borderId="35" xfId="0" applyNumberFormat="1" applyFill="1" applyBorder="1" applyAlignment="1" applyProtection="1">
      <alignment horizontal="center" vertical="center"/>
      <protection locked="0"/>
    </xf>
    <xf numFmtId="176" fontId="2" fillId="2" borderId="12" xfId="0" applyNumberFormat="1" applyFont="1" applyFill="1" applyBorder="1" applyAlignment="1" applyProtection="1">
      <alignment horizontal="center" vertical="center"/>
      <protection locked="0"/>
    </xf>
    <xf numFmtId="176" fontId="2" fillId="0" borderId="4" xfId="0" applyNumberFormat="1" applyFont="1" applyBorder="1" applyAlignment="1" applyProtection="1">
      <alignment horizontal="center" vertical="center"/>
      <protection locked="0"/>
    </xf>
    <xf numFmtId="176" fontId="2" fillId="0" borderId="13" xfId="0" applyNumberFormat="1" applyFont="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4" borderId="23" xfId="0" applyFont="1" applyFill="1" applyBorder="1" applyProtection="1">
      <alignment vertical="center"/>
      <protection locked="0"/>
    </xf>
    <xf numFmtId="0" fontId="2" fillId="4" borderId="24" xfId="0" applyFont="1" applyFill="1" applyBorder="1" applyProtection="1">
      <alignment vertical="center"/>
      <protection locked="0"/>
    </xf>
    <xf numFmtId="0" fontId="2" fillId="0" borderId="4"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8" xfId="0" applyFont="1" applyFill="1" applyBorder="1" applyAlignment="1">
      <alignment horizontal="center" vertical="center" wrapText="1"/>
    </xf>
    <xf numFmtId="0" fontId="2" fillId="3" borderId="7" xfId="0" applyFont="1" applyFill="1" applyBorder="1" applyAlignment="1">
      <alignment horizontal="center" vertical="center" wrapText="1"/>
    </xf>
    <xf numFmtId="49" fontId="2" fillId="2" borderId="12"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horizontal="center" vertical="center"/>
      <protection locked="0"/>
    </xf>
    <xf numFmtId="49" fontId="2" fillId="2" borderId="13" xfId="0" applyNumberFormat="1" applyFont="1" applyFill="1" applyBorder="1" applyAlignment="1" applyProtection="1">
      <alignment horizontal="center" vertical="center"/>
      <protection locked="0"/>
    </xf>
    <xf numFmtId="0" fontId="11" fillId="0" borderId="0" xfId="0" applyFont="1" applyAlignment="1">
      <alignment horizontal="left" vertical="top" wrapText="1"/>
    </xf>
    <xf numFmtId="0" fontId="5" fillId="0" borderId="0" xfId="0" applyFont="1" applyAlignment="1">
      <alignment vertical="top" wrapText="1"/>
    </xf>
    <xf numFmtId="49" fontId="6" fillId="2" borderId="12" xfId="1" applyNumberFormat="1" applyFill="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2" fillId="2" borderId="26" xfId="0" applyFont="1" applyFill="1" applyBorder="1" applyAlignment="1" applyProtection="1">
      <alignment vertical="center" wrapText="1"/>
      <protection locked="0"/>
    </xf>
    <xf numFmtId="0" fontId="0" fillId="2" borderId="25" xfId="0" applyFill="1" applyBorder="1" applyAlignment="1" applyProtection="1">
      <alignment vertical="center" wrapText="1"/>
      <protection locked="0"/>
    </xf>
    <xf numFmtId="0" fontId="0" fillId="2" borderId="39" xfId="0" applyFill="1" applyBorder="1" applyAlignment="1" applyProtection="1">
      <alignment vertical="center" wrapText="1"/>
      <protection locked="0"/>
    </xf>
    <xf numFmtId="0" fontId="7" fillId="0" borderId="9" xfId="0" applyFont="1" applyBorder="1" applyAlignment="1">
      <alignment horizontal="left" vertical="center" wrapText="1"/>
    </xf>
    <xf numFmtId="0" fontId="8" fillId="0" borderId="16" xfId="0" applyFont="1" applyBorder="1" applyAlignment="1">
      <alignment horizontal="left" vertical="center" wrapText="1"/>
    </xf>
    <xf numFmtId="49" fontId="2" fillId="2" borderId="12"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0" fontId="9" fillId="0" borderId="0" xfId="0" applyFont="1" applyAlignment="1">
      <alignment horizontal="center" vertical="center" wrapText="1"/>
    </xf>
    <xf numFmtId="0" fontId="0" fillId="0" borderId="0" xfId="0" applyAlignment="1">
      <alignment horizontal="center" vertical="center"/>
    </xf>
    <xf numFmtId="0" fontId="2" fillId="2" borderId="12" xfId="0" applyFont="1" applyFill="1" applyBorder="1" applyAlignment="1">
      <alignment horizontal="center" vertical="center"/>
    </xf>
    <xf numFmtId="0" fontId="0" fillId="2" borderId="4" xfId="0" applyFill="1" applyBorder="1" applyAlignment="1">
      <alignment horizontal="center" vertical="center"/>
    </xf>
    <xf numFmtId="0" fontId="2" fillId="2" borderId="31" xfId="0" applyFont="1" applyFill="1" applyBorder="1" applyAlignment="1" applyProtection="1">
      <alignment horizontal="right" vertical="center"/>
      <protection locked="0"/>
    </xf>
    <xf numFmtId="0" fontId="2" fillId="2" borderId="32" xfId="0" applyFont="1" applyFill="1" applyBorder="1" applyAlignment="1" applyProtection="1">
      <alignment horizontal="right" vertical="center"/>
      <protection locked="0"/>
    </xf>
    <xf numFmtId="0" fontId="2" fillId="2" borderId="2" xfId="0" applyFont="1" applyFill="1" applyBorder="1" applyAlignment="1" applyProtection="1">
      <alignment horizontal="center" vertical="center"/>
      <protection locked="0"/>
    </xf>
    <xf numFmtId="0" fontId="3" fillId="0" borderId="0" xfId="0" applyFont="1" applyAlignment="1">
      <alignment horizontal="center" vertical="center"/>
    </xf>
    <xf numFmtId="0" fontId="0" fillId="0" borderId="0" xfId="0">
      <alignment vertical="center"/>
    </xf>
    <xf numFmtId="0" fontId="17" fillId="0" borderId="7" xfId="0" applyFont="1" applyBorder="1" applyAlignment="1">
      <alignment horizontal="left" vertical="center" wrapText="1"/>
    </xf>
    <xf numFmtId="0" fontId="19" fillId="0" borderId="7" xfId="0" applyFont="1" applyBorder="1" applyAlignment="1">
      <alignment horizontal="left" vertical="center" wrapText="1"/>
    </xf>
    <xf numFmtId="0" fontId="19" fillId="0" borderId="0" xfId="0" applyFont="1" applyAlignment="1">
      <alignment horizontal="left" vertical="center" wrapTex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9" xfId="0" applyFont="1" applyFill="1" applyBorder="1" applyAlignment="1">
      <alignment horizontal="center" vertical="center"/>
    </xf>
    <xf numFmtId="0" fontId="2" fillId="0" borderId="19" xfId="0"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0" borderId="27" xfId="0" applyFont="1" applyBorder="1" applyAlignment="1" applyProtection="1">
      <alignment horizontal="center" vertical="center"/>
      <protection locked="0"/>
    </xf>
  </cellXfs>
  <cellStyles count="4">
    <cellStyle name="ハイパーリンク" xfId="1" builtinId="8"/>
    <cellStyle name="標準" xfId="0" builtinId="0"/>
    <cellStyle name="標準 2" xfId="2" xr:uid="{00000000-0005-0000-0000-000002000000}"/>
    <cellStyle name="標準 3" xfId="3" xr:uid="{965608F3-131B-415C-8D3E-7344A0EEC796}"/>
  </cellStyles>
  <dxfs count="3">
    <dxf>
      <fill>
        <patternFill>
          <bgColor theme="7" tint="0.79998168889431442"/>
        </patternFill>
      </fill>
    </dxf>
    <dxf>
      <fill>
        <patternFill>
          <bgColor theme="5"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36"/>
  <sheetViews>
    <sheetView tabSelected="1" view="pageBreakPreview" topLeftCell="A26" zoomScaleNormal="70" zoomScaleSheetLayoutView="100" workbookViewId="0">
      <selection activeCell="H31" sqref="H31"/>
    </sheetView>
  </sheetViews>
  <sheetFormatPr defaultColWidth="9" defaultRowHeight="22.5" customHeight="1" x14ac:dyDescent="0.15"/>
  <cols>
    <col min="1" max="1" width="4.75" style="1" customWidth="1"/>
    <col min="2" max="2" width="12.25" style="1" customWidth="1"/>
    <col min="3" max="3" width="17.75" style="1" customWidth="1"/>
    <col min="4" max="4" width="28.25" style="1" customWidth="1"/>
    <col min="5" max="5" width="18" style="1" customWidth="1"/>
    <col min="6" max="7" width="6.625" style="1" customWidth="1"/>
    <col min="8" max="8" width="13.625" style="1" customWidth="1"/>
    <col min="9" max="9" width="9" style="1"/>
    <col min="10" max="10" width="13.5" style="1" bestFit="1" customWidth="1"/>
    <col min="11" max="11" width="10.5" style="1" bestFit="1" customWidth="1"/>
    <col min="12" max="16384" width="9" style="1"/>
  </cols>
  <sheetData>
    <row r="1" spans="1:8" ht="28.5" customHeight="1" thickBot="1" x14ac:dyDescent="0.2">
      <c r="A1" s="95" t="s">
        <v>137</v>
      </c>
      <c r="B1" s="96"/>
      <c r="C1" s="96"/>
      <c r="D1" s="96"/>
      <c r="E1" s="96"/>
      <c r="F1" s="96"/>
      <c r="G1" s="96"/>
      <c r="H1" s="96"/>
    </row>
    <row r="2" spans="1:8" ht="22.5" customHeight="1" thickBot="1" x14ac:dyDescent="0.2">
      <c r="A2" s="10"/>
      <c r="B2"/>
      <c r="C2"/>
      <c r="D2"/>
      <c r="E2" s="11" t="s">
        <v>30</v>
      </c>
      <c r="F2" s="92" t="s">
        <v>29</v>
      </c>
      <c r="G2" s="93"/>
      <c r="H2" s="93"/>
    </row>
    <row r="3" spans="1:8" ht="18.75" customHeight="1" x14ac:dyDescent="0.15">
      <c r="B3" s="1" t="s">
        <v>133</v>
      </c>
    </row>
    <row r="4" spans="1:8" ht="56.25" customHeight="1" thickBot="1" x14ac:dyDescent="0.2">
      <c r="A4" s="97" t="s">
        <v>201</v>
      </c>
      <c r="B4" s="98"/>
      <c r="C4" s="98"/>
      <c r="D4" s="98"/>
      <c r="E4" s="98"/>
      <c r="F4" s="98"/>
      <c r="G4" s="99"/>
      <c r="H4" s="99"/>
    </row>
    <row r="5" spans="1:8" ht="25.5" customHeight="1" thickBot="1" x14ac:dyDescent="0.2">
      <c r="A5" s="100" t="s">
        <v>17</v>
      </c>
      <c r="B5" s="101"/>
      <c r="C5" s="15" t="s">
        <v>23</v>
      </c>
      <c r="D5" s="22" t="s">
        <v>35</v>
      </c>
      <c r="E5" s="102" t="s">
        <v>18</v>
      </c>
      <c r="F5" s="103"/>
      <c r="G5" s="67" t="s">
        <v>51</v>
      </c>
      <c r="H5" s="68"/>
    </row>
    <row r="6" spans="1:8" ht="25.5" customHeight="1" x14ac:dyDescent="0.15">
      <c r="A6" s="47" t="s">
        <v>22</v>
      </c>
      <c r="B6" s="48"/>
      <c r="C6" s="6" t="s">
        <v>49</v>
      </c>
      <c r="D6" s="23"/>
      <c r="E6" s="104"/>
      <c r="F6" s="105"/>
      <c r="G6" s="69"/>
      <c r="H6" s="70"/>
    </row>
    <row r="7" spans="1:8" ht="25.5" customHeight="1" x14ac:dyDescent="0.15">
      <c r="A7" s="47" t="s">
        <v>1</v>
      </c>
      <c r="B7" s="48"/>
      <c r="C7" s="7" t="s">
        <v>36</v>
      </c>
      <c r="D7" s="24"/>
      <c r="E7" s="94"/>
      <c r="F7" s="65"/>
      <c r="G7" s="69"/>
      <c r="H7" s="70"/>
    </row>
    <row r="8" spans="1:8" ht="23.25" customHeight="1" x14ac:dyDescent="0.15">
      <c r="A8" s="47" t="s">
        <v>13</v>
      </c>
      <c r="B8" s="48"/>
      <c r="C8" s="7" t="s">
        <v>50</v>
      </c>
      <c r="D8" s="24"/>
      <c r="E8" s="94"/>
      <c r="F8" s="65"/>
      <c r="G8" s="69"/>
      <c r="H8" s="70"/>
    </row>
    <row r="9" spans="1:8" ht="25.5" customHeight="1" x14ac:dyDescent="0.15">
      <c r="A9" s="2" t="s">
        <v>2</v>
      </c>
      <c r="B9" s="2"/>
      <c r="C9" s="7" t="s">
        <v>28</v>
      </c>
      <c r="D9" s="58"/>
      <c r="E9" s="59"/>
      <c r="F9" s="60"/>
      <c r="G9" s="69"/>
      <c r="H9" s="70"/>
    </row>
    <row r="10" spans="1:8" ht="25.5" customHeight="1" x14ac:dyDescent="0.15">
      <c r="A10" s="47" t="s">
        <v>16</v>
      </c>
      <c r="B10" s="48"/>
      <c r="C10" s="7" t="s">
        <v>48</v>
      </c>
      <c r="D10" s="39"/>
      <c r="E10" s="65"/>
      <c r="F10" s="66"/>
      <c r="G10" s="71"/>
      <c r="H10" s="72"/>
    </row>
    <row r="11" spans="1:8" ht="25.5" customHeight="1" thickBot="1" x14ac:dyDescent="0.2">
      <c r="A11" s="47" t="s">
        <v>19</v>
      </c>
      <c r="B11" s="48"/>
      <c r="C11" s="6" t="s">
        <v>24</v>
      </c>
      <c r="D11" s="73"/>
      <c r="E11" s="74"/>
      <c r="F11" s="75"/>
      <c r="G11" s="63"/>
      <c r="H11" s="64"/>
    </row>
    <row r="12" spans="1:8" ht="25.5" customHeight="1" x14ac:dyDescent="0.15">
      <c r="A12" s="47" t="s">
        <v>3</v>
      </c>
      <c r="B12" s="48"/>
      <c r="C12" s="7" t="s">
        <v>37</v>
      </c>
      <c r="D12" s="61"/>
      <c r="E12" s="62"/>
      <c r="F12" s="62"/>
      <c r="G12" s="62"/>
      <c r="H12" s="62"/>
    </row>
    <row r="13" spans="1:8" ht="25.5" customHeight="1" x14ac:dyDescent="0.15">
      <c r="A13" s="47" t="s">
        <v>14</v>
      </c>
      <c r="B13" s="48"/>
      <c r="C13" s="6" t="s">
        <v>24</v>
      </c>
      <c r="D13" s="86"/>
      <c r="E13" s="87"/>
      <c r="F13" s="87"/>
      <c r="G13" s="87"/>
      <c r="H13" s="87"/>
    </row>
    <row r="14" spans="1:8" ht="25.5" customHeight="1" thickBot="1" x14ac:dyDescent="0.2">
      <c r="A14" s="47" t="s">
        <v>15</v>
      </c>
      <c r="B14" s="48"/>
      <c r="C14" s="6" t="s">
        <v>25</v>
      </c>
      <c r="D14" s="78"/>
      <c r="E14" s="79"/>
      <c r="F14" s="79"/>
      <c r="G14" s="80"/>
      <c r="H14" s="80"/>
    </row>
    <row r="15" spans="1:8" ht="25.5" customHeight="1" x14ac:dyDescent="0.15">
      <c r="A15" s="47" t="s">
        <v>32</v>
      </c>
      <c r="B15" s="48"/>
      <c r="C15" s="6" t="s">
        <v>33</v>
      </c>
      <c r="D15" s="90" t="s">
        <v>139</v>
      </c>
      <c r="E15" s="91"/>
      <c r="F15" s="91"/>
      <c r="G15" s="52"/>
      <c r="H15" s="53"/>
    </row>
    <row r="16" spans="1:8" ht="25.5" customHeight="1" x14ac:dyDescent="0.15">
      <c r="A16" s="47" t="s">
        <v>4</v>
      </c>
      <c r="B16" s="48"/>
      <c r="C16" s="6" t="s">
        <v>47</v>
      </c>
      <c r="D16" s="39"/>
      <c r="E16" s="40"/>
      <c r="F16" s="40"/>
      <c r="G16" s="54"/>
      <c r="H16" s="55"/>
    </row>
    <row r="17" spans="1:9" ht="28.5" customHeight="1" x14ac:dyDescent="0.15">
      <c r="A17" s="47" t="s">
        <v>5</v>
      </c>
      <c r="B17" s="48"/>
      <c r="C17" s="84" t="s">
        <v>45</v>
      </c>
      <c r="D17" s="39"/>
      <c r="E17" s="40"/>
      <c r="F17" s="40"/>
      <c r="G17" s="54"/>
      <c r="H17" s="55"/>
    </row>
    <row r="18" spans="1:9" ht="28.5" customHeight="1" x14ac:dyDescent="0.15">
      <c r="A18" s="47" t="s">
        <v>44</v>
      </c>
      <c r="B18" s="48"/>
      <c r="C18" s="85"/>
      <c r="D18" s="39"/>
      <c r="E18" s="40"/>
      <c r="F18" s="40"/>
      <c r="G18" s="54"/>
      <c r="H18" s="55"/>
    </row>
    <row r="19" spans="1:9" ht="25.5" customHeight="1" x14ac:dyDescent="0.15">
      <c r="A19" s="47" t="s">
        <v>7</v>
      </c>
      <c r="B19" s="48"/>
      <c r="C19" s="6" t="s">
        <v>47</v>
      </c>
      <c r="D19" s="39"/>
      <c r="E19" s="40"/>
      <c r="F19" s="40"/>
      <c r="G19" s="54"/>
      <c r="H19" s="55"/>
    </row>
    <row r="20" spans="1:9" ht="34.5" customHeight="1" x14ac:dyDescent="0.15">
      <c r="A20" s="41" t="s">
        <v>128</v>
      </c>
      <c r="B20" s="42"/>
      <c r="C20" s="7" t="s">
        <v>136</v>
      </c>
      <c r="D20" s="43"/>
      <c r="E20" s="44"/>
      <c r="F20" s="44"/>
      <c r="G20" s="54"/>
      <c r="H20" s="55"/>
    </row>
    <row r="21" spans="1:9" ht="25.5" customHeight="1" thickBot="1" x14ac:dyDescent="0.2">
      <c r="A21" s="41" t="s">
        <v>40</v>
      </c>
      <c r="B21" s="42"/>
      <c r="C21" s="6" t="s">
        <v>129</v>
      </c>
      <c r="D21" s="49"/>
      <c r="E21" s="50"/>
      <c r="F21" s="51"/>
      <c r="G21" s="56"/>
      <c r="H21" s="57"/>
    </row>
    <row r="22" spans="1:9" ht="9.75" customHeight="1" x14ac:dyDescent="0.15"/>
    <row r="23" spans="1:9" ht="32.25" customHeight="1" x14ac:dyDescent="0.15">
      <c r="A23" s="45" t="s">
        <v>130</v>
      </c>
      <c r="B23" s="46"/>
      <c r="C23" s="46"/>
      <c r="D23" s="46"/>
      <c r="E23" s="46"/>
      <c r="F23" s="46"/>
      <c r="G23" s="46"/>
      <c r="H23" s="46"/>
    </row>
    <row r="24" spans="1:9" ht="21.75" customHeight="1" x14ac:dyDescent="0.15">
      <c r="A24" s="88" t="s">
        <v>31</v>
      </c>
      <c r="B24" s="89"/>
      <c r="C24" s="89"/>
      <c r="D24" s="89"/>
      <c r="E24" s="89"/>
      <c r="F24" s="89"/>
      <c r="G24" s="89"/>
      <c r="H24" s="89"/>
    </row>
    <row r="25" spans="1:9" ht="22.5" customHeight="1" thickBot="1" x14ac:dyDescent="0.2">
      <c r="A25" s="3">
        <v>1</v>
      </c>
      <c r="B25" s="1" t="s">
        <v>52</v>
      </c>
    </row>
    <row r="26" spans="1:9" ht="45.75" customHeight="1" thickBot="1" x14ac:dyDescent="0.2">
      <c r="A26" s="3"/>
      <c r="B26" s="81"/>
      <c r="C26" s="82"/>
      <c r="D26" s="82"/>
      <c r="E26" s="82"/>
      <c r="F26" s="82"/>
      <c r="G26" s="82"/>
      <c r="H26" s="83"/>
    </row>
    <row r="27" spans="1:9" ht="20.25" customHeight="1" x14ac:dyDescent="0.15">
      <c r="A27" s="3"/>
      <c r="B27" s="30"/>
      <c r="C27" s="31"/>
      <c r="D27" s="31"/>
      <c r="E27" s="31"/>
      <c r="F27" s="31"/>
      <c r="G27" s="31"/>
      <c r="H27" s="31"/>
    </row>
    <row r="28" spans="1:9" ht="22.5" customHeight="1" x14ac:dyDescent="0.15">
      <c r="A28" s="3">
        <v>2</v>
      </c>
      <c r="B28" s="38" t="s">
        <v>202</v>
      </c>
    </row>
    <row r="29" spans="1:9" s="4" customFormat="1" ht="25.5" customHeight="1" thickBot="1" x14ac:dyDescent="0.2">
      <c r="A29" s="3"/>
      <c r="B29" s="8" t="s">
        <v>135</v>
      </c>
      <c r="C29" s="5" t="s">
        <v>43</v>
      </c>
      <c r="D29" s="9" t="s">
        <v>9</v>
      </c>
      <c r="E29" s="9" t="s">
        <v>10</v>
      </c>
      <c r="F29" s="5" t="s">
        <v>11</v>
      </c>
      <c r="G29" s="5" t="s">
        <v>12</v>
      </c>
      <c r="H29" s="9" t="s">
        <v>127</v>
      </c>
    </row>
    <row r="30" spans="1:9" ht="35.25" customHeight="1" x14ac:dyDescent="0.15">
      <c r="A30" s="3"/>
      <c r="B30" s="28"/>
      <c r="C30" s="12" t="str">
        <f>IFERROR(VLOOKUP($B30,リスト!$D$2:$M$28,2,FALSE),"")</f>
        <v/>
      </c>
      <c r="D30" s="34" t="str">
        <f>IFERROR(VLOOKUP($B30,リスト!$D$1:$M$28,3,FALSE),"")</f>
        <v/>
      </c>
      <c r="E30" s="13" t="str">
        <f>IFERROR(VLOOKUP($B30,リスト!$D$1:$M$28,7,FALSE),"")</f>
        <v/>
      </c>
      <c r="F30" s="13" t="str">
        <f>IFERROR(VLOOKUP($B30,リスト!$D$1:$M$28,5,FALSE),"")</f>
        <v/>
      </c>
      <c r="G30" s="13" t="str">
        <f>IFERROR(VLOOKUP($B30,リスト!$D$1:$M$28,8,FALSE),"")</f>
        <v/>
      </c>
      <c r="H30" s="35" t="str">
        <f>IFERROR(VLOOKUP($B30,リスト!$D$1:$M$28,9,FALSE),"")</f>
        <v/>
      </c>
      <c r="I30" s="3"/>
    </row>
    <row r="31" spans="1:9" ht="35.25" customHeight="1" x14ac:dyDescent="0.15">
      <c r="A31" s="3"/>
      <c r="B31" s="32"/>
      <c r="C31" s="12" t="str">
        <f>IFERROR(VLOOKUP($B31,リスト!$D$2:$M$28,2,FALSE),"")</f>
        <v/>
      </c>
      <c r="D31" s="34" t="str">
        <f>IFERROR(VLOOKUP($B31,リスト!$D$1:$M$28,3,FALSE),"")</f>
        <v/>
      </c>
      <c r="E31" s="13" t="str">
        <f>IFERROR(VLOOKUP($B31,リスト!$D$1:$M$28,7,FALSE),"")</f>
        <v/>
      </c>
      <c r="F31" s="13" t="str">
        <f>IFERROR(VLOOKUP($B31,リスト!$D$1:$M$28,5,FALSE),"")</f>
        <v/>
      </c>
      <c r="G31" s="13" t="str">
        <f>IFERROR(VLOOKUP($B31,リスト!$D$1:$M$28,8,FALSE),"")</f>
        <v/>
      </c>
      <c r="H31" s="35" t="str">
        <f>IFERROR(VLOOKUP($B31,リスト!$D$1:$M$28,9,FALSE),"")</f>
        <v/>
      </c>
      <c r="I31" s="3"/>
    </row>
    <row r="32" spans="1:9" ht="35.25" customHeight="1" x14ac:dyDescent="0.15">
      <c r="A32" s="3"/>
      <c r="B32" s="32"/>
      <c r="C32" s="12" t="str">
        <f>IFERROR(VLOOKUP($B32,リスト!$D$2:$M$28,2,FALSE),"")</f>
        <v/>
      </c>
      <c r="D32" s="34" t="str">
        <f>IFERROR(VLOOKUP($B32,リスト!$D$1:$M$28,3,FALSE),"")</f>
        <v/>
      </c>
      <c r="E32" s="13" t="str">
        <f>IFERROR(VLOOKUP($B32,リスト!$D$1:$M$28,7,FALSE),"")</f>
        <v/>
      </c>
      <c r="F32" s="13" t="str">
        <f>IFERROR(VLOOKUP($B32,リスト!$D$1:$M$28,5,FALSE),"")</f>
        <v/>
      </c>
      <c r="G32" s="13" t="str">
        <f>IFERROR(VLOOKUP($B32,リスト!$D$1:$M$28,8,FALSE),"")</f>
        <v/>
      </c>
      <c r="H32" s="35" t="str">
        <f>IFERROR(VLOOKUP($B32,リスト!$D$1:$M$28,9,FALSE),"")</f>
        <v/>
      </c>
      <c r="I32" s="3"/>
    </row>
    <row r="33" spans="1:9" ht="35.25" customHeight="1" x14ac:dyDescent="0.15">
      <c r="A33" s="3"/>
      <c r="B33" s="32"/>
      <c r="C33" s="12" t="str">
        <f>IFERROR(VLOOKUP($B33,リスト!$D$2:$M$28,2,FALSE),"")</f>
        <v/>
      </c>
      <c r="D33" s="34" t="str">
        <f>IFERROR(VLOOKUP($B33,リスト!$D$1:$M$28,3,FALSE),"")</f>
        <v/>
      </c>
      <c r="E33" s="13" t="str">
        <f>IFERROR(VLOOKUP($B33,リスト!$D$1:$M$28,7,FALSE),"")</f>
        <v/>
      </c>
      <c r="F33" s="13" t="str">
        <f>IFERROR(VLOOKUP($B33,リスト!$D$1:$M$28,5,FALSE),"")</f>
        <v/>
      </c>
      <c r="G33" s="13" t="str">
        <f>IFERROR(VLOOKUP($B33,リスト!$D$1:$M$28,8,FALSE),"")</f>
        <v/>
      </c>
      <c r="H33" s="35" t="str">
        <f>IFERROR(VLOOKUP($B33,リスト!$D$1:$M$28,9,FALSE),"")</f>
        <v/>
      </c>
      <c r="I33" s="3"/>
    </row>
    <row r="34" spans="1:9" ht="35.25" customHeight="1" thickBot="1" x14ac:dyDescent="0.2">
      <c r="A34" s="3"/>
      <c r="B34" s="33"/>
      <c r="C34" s="12" t="str">
        <f>IFERROR(VLOOKUP($B34,リスト!$D$2:$M$28,2,FALSE),"")</f>
        <v/>
      </c>
      <c r="D34" s="34" t="str">
        <f>IFERROR(VLOOKUP($B34,リスト!$D$1:$M$28,3,FALSE),"")</f>
        <v/>
      </c>
      <c r="E34" s="13" t="str">
        <f>IFERROR(VLOOKUP($B34,リスト!$D$1:$M$28,7,FALSE),"")</f>
        <v/>
      </c>
      <c r="F34" s="13" t="str">
        <f>IFERROR(VLOOKUP($B34,リスト!$D$1:$M$28,5,FALSE),"")</f>
        <v/>
      </c>
      <c r="G34" s="13" t="str">
        <f>IFERROR(VLOOKUP($B34,リスト!$D$1:$M$28,8,FALSE),"")</f>
        <v/>
      </c>
      <c r="H34" s="35" t="str">
        <f>IFERROR(VLOOKUP($B34,リスト!$D$1:$M$28,9,FALSE),"")</f>
        <v/>
      </c>
      <c r="I34" s="3"/>
    </row>
    <row r="35" spans="1:9" ht="6" customHeight="1" x14ac:dyDescent="0.15">
      <c r="A35" s="3"/>
      <c r="B35" s="17"/>
      <c r="C35" s="16"/>
      <c r="D35" s="16"/>
      <c r="E35" s="16"/>
      <c r="F35" s="16"/>
      <c r="G35" s="16"/>
      <c r="H35" s="16"/>
      <c r="I35" s="3"/>
    </row>
    <row r="36" spans="1:9" ht="89.25" customHeight="1" x14ac:dyDescent="0.15">
      <c r="A36" s="76" t="s">
        <v>131</v>
      </c>
      <c r="B36" s="77"/>
      <c r="C36" s="77"/>
      <c r="D36" s="77"/>
      <c r="E36" s="77"/>
      <c r="F36" s="77"/>
      <c r="G36" s="77"/>
      <c r="H36" s="77"/>
      <c r="I36" s="3"/>
    </row>
  </sheetData>
  <mergeCells count="44">
    <mergeCell ref="F2:H2"/>
    <mergeCell ref="E7:F7"/>
    <mergeCell ref="A8:B8"/>
    <mergeCell ref="E8:F8"/>
    <mergeCell ref="A1:H1"/>
    <mergeCell ref="A4:H4"/>
    <mergeCell ref="A5:B5"/>
    <mergeCell ref="E5:F5"/>
    <mergeCell ref="A6:B6"/>
    <mergeCell ref="E6:F6"/>
    <mergeCell ref="A36:H36"/>
    <mergeCell ref="A13:B13"/>
    <mergeCell ref="A14:B14"/>
    <mergeCell ref="D14:H14"/>
    <mergeCell ref="B26:H26"/>
    <mergeCell ref="A16:B16"/>
    <mergeCell ref="D16:F16"/>
    <mergeCell ref="A17:B17"/>
    <mergeCell ref="C17:C18"/>
    <mergeCell ref="D17:F17"/>
    <mergeCell ref="A18:B18"/>
    <mergeCell ref="D13:H13"/>
    <mergeCell ref="D18:F18"/>
    <mergeCell ref="A24:H24"/>
    <mergeCell ref="A15:B15"/>
    <mergeCell ref="D15:F15"/>
    <mergeCell ref="D9:F9"/>
    <mergeCell ref="A12:B12"/>
    <mergeCell ref="D12:H12"/>
    <mergeCell ref="A11:B11"/>
    <mergeCell ref="G11:H11"/>
    <mergeCell ref="A10:B10"/>
    <mergeCell ref="D10:F10"/>
    <mergeCell ref="G5:H10"/>
    <mergeCell ref="D11:F11"/>
    <mergeCell ref="A7:B7"/>
    <mergeCell ref="D19:F19"/>
    <mergeCell ref="A20:B20"/>
    <mergeCell ref="D20:F20"/>
    <mergeCell ref="A23:H23"/>
    <mergeCell ref="A19:B19"/>
    <mergeCell ref="A21:B21"/>
    <mergeCell ref="D21:F21"/>
    <mergeCell ref="G15:H21"/>
  </mergeCells>
  <phoneticPr fontId="1"/>
  <conditionalFormatting sqref="G5">
    <cfRule type="expression" dxfId="2" priority="1">
      <formula>$D$21="希望する"</formula>
    </cfRule>
    <cfRule type="expression" dxfId="1" priority="2">
      <formula>$D$21="希望する"</formula>
    </cfRule>
    <cfRule type="expression" dxfId="0" priority="3">
      <formula>$D$21="希望する"</formula>
    </cfRule>
  </conditionalFormatting>
  <dataValidations count="2">
    <dataValidation type="list" allowBlank="1" showInputMessage="1" showErrorMessage="1" sqref="D21:F21" xr:uid="{AFCDAF72-D2BE-4E87-9241-05E08CAF1CF8}">
      <formula1>"希望しない,希望する"</formula1>
    </dataValidation>
    <dataValidation type="list" allowBlank="1" showInputMessage="1" showErrorMessage="1" sqref="D19:F19" xr:uid="{720252D2-4DB0-4C71-B637-2CB7F3B62378}">
      <formula1>"1年,2年,3年,4年"</formula1>
    </dataValidation>
  </dataValidations>
  <printOptions horizontalCentered="1"/>
  <pageMargins left="0.70866141732283472" right="0.70866141732283472" top="0.35433070866141736" bottom="0.15748031496062992" header="0.31496062992125984" footer="0.11811023622047245"/>
  <pageSetup paperSize="9" scale="82"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リスト!$A$2:$A$5</xm:f>
          </x14:formula1>
          <xm:sqref>D16:F16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0DAD0-AF04-4FE1-9C37-44D7C7490140}">
  <dimension ref="A1:M28"/>
  <sheetViews>
    <sheetView workbookViewId="0">
      <selection activeCell="A14" sqref="A14:XFD14"/>
    </sheetView>
  </sheetViews>
  <sheetFormatPr defaultRowHeight="13.5" x14ac:dyDescent="0.15"/>
  <cols>
    <col min="1" max="1" width="17.25" bestFit="1" customWidth="1"/>
    <col min="4" max="4" width="5.25" bestFit="1" customWidth="1"/>
    <col min="5" max="5" width="15.125" bestFit="1" customWidth="1"/>
    <col min="6" max="6" width="86.125" bestFit="1" customWidth="1"/>
    <col min="7" max="7" width="103.625" style="27" bestFit="1" customWidth="1"/>
    <col min="8" max="8" width="7.125" bestFit="1" customWidth="1"/>
    <col min="9" max="9" width="53.5" bestFit="1" customWidth="1"/>
    <col min="10" max="10" width="24.75" bestFit="1" customWidth="1"/>
    <col min="11" max="11" width="9" bestFit="1" customWidth="1"/>
    <col min="12" max="12" width="106.875" bestFit="1" customWidth="1"/>
    <col min="13" max="13" width="34.25" bestFit="1" customWidth="1"/>
  </cols>
  <sheetData>
    <row r="1" spans="1:13" ht="27" x14ac:dyDescent="0.15">
      <c r="A1" t="s">
        <v>43</v>
      </c>
      <c r="D1" s="18" t="s">
        <v>134</v>
      </c>
      <c r="E1" s="18" t="s">
        <v>53</v>
      </c>
      <c r="F1" s="18" t="s">
        <v>54</v>
      </c>
      <c r="G1" s="25" t="s">
        <v>55</v>
      </c>
      <c r="H1" s="18" t="s">
        <v>56</v>
      </c>
      <c r="I1" s="18" t="s">
        <v>57</v>
      </c>
      <c r="J1" s="18" t="s">
        <v>58</v>
      </c>
      <c r="K1" s="18" t="s">
        <v>59</v>
      </c>
      <c r="L1" s="29" t="s">
        <v>60</v>
      </c>
      <c r="M1" s="18" t="s">
        <v>61</v>
      </c>
    </row>
    <row r="2" spans="1:13" x14ac:dyDescent="0.15">
      <c r="A2" t="s">
        <v>125</v>
      </c>
      <c r="D2" s="19">
        <v>1</v>
      </c>
      <c r="E2" s="20" t="s">
        <v>62</v>
      </c>
      <c r="F2" s="20" t="s">
        <v>63</v>
      </c>
      <c r="G2" s="26" t="s">
        <v>64</v>
      </c>
      <c r="H2" s="20">
        <v>2</v>
      </c>
      <c r="I2" s="19" t="s">
        <v>65</v>
      </c>
      <c r="J2" s="19" t="s">
        <v>66</v>
      </c>
      <c r="K2" s="19" t="s">
        <v>46</v>
      </c>
      <c r="L2" s="36" t="s">
        <v>200</v>
      </c>
      <c r="M2" s="19" t="s">
        <v>39</v>
      </c>
    </row>
    <row r="3" spans="1:13" x14ac:dyDescent="0.15">
      <c r="A3" t="s">
        <v>138</v>
      </c>
      <c r="D3" s="19">
        <v>2</v>
      </c>
      <c r="E3" s="20" t="s">
        <v>62</v>
      </c>
      <c r="F3" s="20" t="s">
        <v>67</v>
      </c>
      <c r="G3" s="26" t="s">
        <v>140</v>
      </c>
      <c r="H3" s="20">
        <v>2</v>
      </c>
      <c r="I3" s="19" t="s">
        <v>65</v>
      </c>
      <c r="J3" s="19" t="s">
        <v>68</v>
      </c>
      <c r="K3" s="19" t="s">
        <v>46</v>
      </c>
      <c r="L3" s="19" t="s">
        <v>159</v>
      </c>
      <c r="M3" s="19" t="s">
        <v>39</v>
      </c>
    </row>
    <row r="4" spans="1:13" x14ac:dyDescent="0.15">
      <c r="A4" t="s">
        <v>126</v>
      </c>
      <c r="D4" s="19">
        <v>3</v>
      </c>
      <c r="E4" s="20" t="s">
        <v>62</v>
      </c>
      <c r="F4" s="20" t="s">
        <v>69</v>
      </c>
      <c r="G4" s="26" t="s">
        <v>141</v>
      </c>
      <c r="H4" s="20">
        <v>2</v>
      </c>
      <c r="I4" s="19" t="s">
        <v>160</v>
      </c>
      <c r="J4" s="19" t="s">
        <v>70</v>
      </c>
      <c r="K4" s="19" t="s">
        <v>71</v>
      </c>
      <c r="L4" s="19" t="s">
        <v>72</v>
      </c>
      <c r="M4" s="19" t="s">
        <v>161</v>
      </c>
    </row>
    <row r="5" spans="1:13" x14ac:dyDescent="0.15">
      <c r="D5" s="19">
        <v>4</v>
      </c>
      <c r="E5" s="20" t="s">
        <v>62</v>
      </c>
      <c r="F5" s="20" t="s">
        <v>73</v>
      </c>
      <c r="G5" s="26" t="s">
        <v>74</v>
      </c>
      <c r="H5" s="20">
        <v>2</v>
      </c>
      <c r="I5" s="19" t="s">
        <v>160</v>
      </c>
      <c r="J5" s="19" t="s">
        <v>75</v>
      </c>
      <c r="K5" s="19" t="s">
        <v>71</v>
      </c>
      <c r="L5" s="19" t="s">
        <v>76</v>
      </c>
      <c r="M5" s="19" t="s">
        <v>39</v>
      </c>
    </row>
    <row r="6" spans="1:13" x14ac:dyDescent="0.15">
      <c r="D6" s="19">
        <v>5</v>
      </c>
      <c r="E6" s="20" t="s">
        <v>62</v>
      </c>
      <c r="F6" s="21" t="s">
        <v>77</v>
      </c>
      <c r="G6" s="26" t="s">
        <v>78</v>
      </c>
      <c r="H6" s="20">
        <v>2</v>
      </c>
      <c r="I6" s="19" t="s">
        <v>65</v>
      </c>
      <c r="J6" s="19" t="s">
        <v>79</v>
      </c>
      <c r="K6" s="19" t="s">
        <v>46</v>
      </c>
      <c r="L6" s="19" t="s">
        <v>159</v>
      </c>
      <c r="M6" s="19" t="s">
        <v>38</v>
      </c>
    </row>
    <row r="7" spans="1:13" x14ac:dyDescent="0.15">
      <c r="D7" s="19">
        <v>6</v>
      </c>
      <c r="E7" s="20" t="s">
        <v>62</v>
      </c>
      <c r="F7" s="20" t="s">
        <v>80</v>
      </c>
      <c r="G7" s="26" t="s">
        <v>81</v>
      </c>
      <c r="H7" s="20">
        <v>2</v>
      </c>
      <c r="I7" s="19" t="s">
        <v>65</v>
      </c>
      <c r="J7" s="19" t="s">
        <v>82</v>
      </c>
      <c r="K7" s="19" t="s">
        <v>46</v>
      </c>
      <c r="L7" s="19" t="s">
        <v>162</v>
      </c>
      <c r="M7" s="19" t="s">
        <v>161</v>
      </c>
    </row>
    <row r="8" spans="1:13" x14ac:dyDescent="0.15">
      <c r="D8" s="19">
        <v>7</v>
      </c>
      <c r="E8" s="20" t="s">
        <v>62</v>
      </c>
      <c r="F8" s="20" t="s">
        <v>83</v>
      </c>
      <c r="G8" s="26" t="s">
        <v>84</v>
      </c>
      <c r="H8" s="20">
        <v>2</v>
      </c>
      <c r="I8" s="19" t="s">
        <v>65</v>
      </c>
      <c r="J8" s="19" t="s">
        <v>85</v>
      </c>
      <c r="K8" s="19" t="s">
        <v>46</v>
      </c>
      <c r="L8" s="19" t="s">
        <v>163</v>
      </c>
      <c r="M8" s="19" t="s">
        <v>164</v>
      </c>
    </row>
    <row r="9" spans="1:13" x14ac:dyDescent="0.15">
      <c r="D9" s="19">
        <v>8</v>
      </c>
      <c r="E9" s="20" t="s">
        <v>62</v>
      </c>
      <c r="F9" s="20" t="s">
        <v>86</v>
      </c>
      <c r="G9" s="26" t="s">
        <v>87</v>
      </c>
      <c r="H9" s="20">
        <v>2</v>
      </c>
      <c r="I9" s="19" t="s">
        <v>65</v>
      </c>
      <c r="J9" s="19" t="s">
        <v>88</v>
      </c>
      <c r="K9" s="19" t="s">
        <v>46</v>
      </c>
      <c r="L9" s="19" t="s">
        <v>165</v>
      </c>
      <c r="M9" s="19" t="s">
        <v>38</v>
      </c>
    </row>
    <row r="10" spans="1:13" x14ac:dyDescent="0.15">
      <c r="D10" s="19">
        <v>9</v>
      </c>
      <c r="E10" s="20" t="s">
        <v>62</v>
      </c>
      <c r="F10" s="20" t="s">
        <v>89</v>
      </c>
      <c r="G10" s="26" t="s">
        <v>142</v>
      </c>
      <c r="H10" s="20">
        <v>2</v>
      </c>
      <c r="I10" s="19" t="s">
        <v>160</v>
      </c>
      <c r="J10" s="19" t="s">
        <v>90</v>
      </c>
      <c r="K10" s="19" t="s">
        <v>71</v>
      </c>
      <c r="L10" s="19" t="s">
        <v>166</v>
      </c>
      <c r="M10" s="19" t="s">
        <v>38</v>
      </c>
    </row>
    <row r="11" spans="1:13" x14ac:dyDescent="0.15">
      <c r="D11" s="19">
        <v>10</v>
      </c>
      <c r="E11" s="20" t="s">
        <v>62</v>
      </c>
      <c r="F11" s="20" t="s">
        <v>143</v>
      </c>
      <c r="G11" s="26" t="s">
        <v>144</v>
      </c>
      <c r="H11" s="20">
        <v>2</v>
      </c>
      <c r="I11" s="19" t="s">
        <v>167</v>
      </c>
      <c r="J11" s="19" t="s">
        <v>168</v>
      </c>
      <c r="K11" s="19" t="s">
        <v>71</v>
      </c>
      <c r="L11" s="19" t="s">
        <v>169</v>
      </c>
      <c r="M11" s="19" t="s">
        <v>38</v>
      </c>
    </row>
    <row r="12" spans="1:13" x14ac:dyDescent="0.15">
      <c r="D12" s="19">
        <v>11</v>
      </c>
      <c r="E12" s="20" t="s">
        <v>42</v>
      </c>
      <c r="F12" s="20" t="s">
        <v>91</v>
      </c>
      <c r="G12" s="26" t="s">
        <v>92</v>
      </c>
      <c r="H12" s="20">
        <v>1</v>
      </c>
      <c r="I12" s="19" t="s">
        <v>65</v>
      </c>
      <c r="J12" s="19" t="s">
        <v>170</v>
      </c>
      <c r="K12" s="19" t="s">
        <v>171</v>
      </c>
      <c r="L12" s="19" t="s">
        <v>172</v>
      </c>
      <c r="M12" s="19" t="s">
        <v>110</v>
      </c>
    </row>
    <row r="13" spans="1:13" x14ac:dyDescent="0.15">
      <c r="D13" s="19">
        <v>12</v>
      </c>
      <c r="E13" s="20" t="s">
        <v>42</v>
      </c>
      <c r="F13" s="20" t="s">
        <v>94</v>
      </c>
      <c r="G13" s="26" t="s">
        <v>95</v>
      </c>
      <c r="H13" s="20">
        <v>2</v>
      </c>
      <c r="I13" s="19" t="s">
        <v>173</v>
      </c>
      <c r="J13" s="19" t="s">
        <v>174</v>
      </c>
      <c r="K13" s="19" t="s">
        <v>175</v>
      </c>
      <c r="L13" s="19" t="s">
        <v>176</v>
      </c>
      <c r="M13" s="19" t="s">
        <v>177</v>
      </c>
    </row>
    <row r="14" spans="1:13" x14ac:dyDescent="0.15">
      <c r="D14" s="19">
        <v>13</v>
      </c>
      <c r="E14" s="20" t="s">
        <v>42</v>
      </c>
      <c r="F14" s="20" t="s">
        <v>96</v>
      </c>
      <c r="G14" s="26" t="s">
        <v>97</v>
      </c>
      <c r="H14" s="20">
        <v>2</v>
      </c>
      <c r="I14" s="19" t="s">
        <v>173</v>
      </c>
      <c r="J14" s="19" t="s">
        <v>178</v>
      </c>
      <c r="K14" s="19" t="s">
        <v>179</v>
      </c>
      <c r="L14" s="19" t="s">
        <v>180</v>
      </c>
      <c r="M14" s="19" t="s">
        <v>110</v>
      </c>
    </row>
    <row r="15" spans="1:13" x14ac:dyDescent="0.15">
      <c r="D15" s="19">
        <v>14</v>
      </c>
      <c r="E15" s="20" t="s">
        <v>42</v>
      </c>
      <c r="F15" s="20" t="s">
        <v>98</v>
      </c>
      <c r="G15" s="26" t="s">
        <v>99</v>
      </c>
      <c r="H15" s="20">
        <v>1</v>
      </c>
      <c r="I15" s="19" t="s">
        <v>65</v>
      </c>
      <c r="J15" s="19" t="s">
        <v>181</v>
      </c>
      <c r="K15" s="19" t="s">
        <v>171</v>
      </c>
      <c r="L15" s="19" t="s">
        <v>182</v>
      </c>
      <c r="M15" s="19" t="s">
        <v>110</v>
      </c>
    </row>
    <row r="16" spans="1:13" x14ac:dyDescent="0.15">
      <c r="D16" s="19">
        <v>15</v>
      </c>
      <c r="E16" s="20" t="s">
        <v>42</v>
      </c>
      <c r="F16" s="20" t="s">
        <v>100</v>
      </c>
      <c r="G16" s="26" t="s">
        <v>101</v>
      </c>
      <c r="H16" s="20">
        <v>1</v>
      </c>
      <c r="I16" s="19" t="s">
        <v>183</v>
      </c>
      <c r="J16" s="19" t="s">
        <v>184</v>
      </c>
      <c r="K16" s="19" t="s">
        <v>179</v>
      </c>
      <c r="L16" s="19" t="s">
        <v>185</v>
      </c>
      <c r="M16" s="19" t="s">
        <v>110</v>
      </c>
    </row>
    <row r="17" spans="4:13" x14ac:dyDescent="0.15">
      <c r="D17" s="19">
        <v>16</v>
      </c>
      <c r="E17" s="20" t="s">
        <v>42</v>
      </c>
      <c r="F17" s="20" t="s">
        <v>102</v>
      </c>
      <c r="G17" s="26" t="s">
        <v>103</v>
      </c>
      <c r="H17" s="20">
        <v>1</v>
      </c>
      <c r="I17" s="19" t="s">
        <v>65</v>
      </c>
      <c r="J17" s="19" t="s">
        <v>186</v>
      </c>
      <c r="K17" s="19" t="s">
        <v>171</v>
      </c>
      <c r="L17" s="37" t="s">
        <v>199</v>
      </c>
      <c r="M17" s="19" t="s">
        <v>110</v>
      </c>
    </row>
    <row r="18" spans="4:13" x14ac:dyDescent="0.15">
      <c r="D18" s="19">
        <v>17</v>
      </c>
      <c r="E18" s="20" t="s">
        <v>42</v>
      </c>
      <c r="F18" s="20" t="s">
        <v>104</v>
      </c>
      <c r="G18" s="26" t="s">
        <v>145</v>
      </c>
      <c r="H18" s="20">
        <v>1</v>
      </c>
      <c r="I18" s="19" t="s">
        <v>65</v>
      </c>
      <c r="J18" s="19" t="s">
        <v>187</v>
      </c>
      <c r="K18" s="19" t="s">
        <v>171</v>
      </c>
      <c r="L18" s="19" t="s">
        <v>188</v>
      </c>
      <c r="M18" s="19" t="s">
        <v>110</v>
      </c>
    </row>
    <row r="19" spans="4:13" x14ac:dyDescent="0.15">
      <c r="D19" s="19">
        <v>18</v>
      </c>
      <c r="E19" s="20" t="s">
        <v>42</v>
      </c>
      <c r="F19" s="20" t="s">
        <v>105</v>
      </c>
      <c r="G19" s="26" t="s">
        <v>146</v>
      </c>
      <c r="H19" s="20">
        <v>2</v>
      </c>
      <c r="I19" s="19" t="s">
        <v>173</v>
      </c>
      <c r="J19" s="19" t="s">
        <v>189</v>
      </c>
      <c r="K19" s="19" t="s">
        <v>179</v>
      </c>
      <c r="L19" s="19" t="s">
        <v>190</v>
      </c>
      <c r="M19" s="19" t="s">
        <v>110</v>
      </c>
    </row>
    <row r="20" spans="4:13" x14ac:dyDescent="0.15">
      <c r="D20" s="19">
        <v>19</v>
      </c>
      <c r="E20" s="20" t="s">
        <v>42</v>
      </c>
      <c r="F20" s="20" t="s">
        <v>147</v>
      </c>
      <c r="G20" s="26" t="s">
        <v>148</v>
      </c>
      <c r="H20" s="20">
        <v>2</v>
      </c>
      <c r="I20" s="19" t="s">
        <v>173</v>
      </c>
      <c r="J20" s="19" t="s">
        <v>191</v>
      </c>
      <c r="K20" s="19" t="s">
        <v>175</v>
      </c>
      <c r="L20" s="19" t="s">
        <v>192</v>
      </c>
      <c r="M20" s="19" t="s">
        <v>110</v>
      </c>
    </row>
    <row r="21" spans="4:13" x14ac:dyDescent="0.15">
      <c r="D21" s="19">
        <v>20</v>
      </c>
      <c r="E21" s="20" t="s">
        <v>42</v>
      </c>
      <c r="F21" s="20" t="s">
        <v>106</v>
      </c>
      <c r="G21" s="26" t="s">
        <v>149</v>
      </c>
      <c r="H21" s="20">
        <v>1</v>
      </c>
      <c r="I21" s="19" t="s">
        <v>173</v>
      </c>
      <c r="J21" s="19" t="s">
        <v>107</v>
      </c>
      <c r="K21" s="19" t="s">
        <v>175</v>
      </c>
      <c r="L21" s="19" t="s">
        <v>193</v>
      </c>
      <c r="M21" s="19" t="s">
        <v>110</v>
      </c>
    </row>
    <row r="22" spans="4:13" x14ac:dyDescent="0.15">
      <c r="D22" s="19">
        <v>21</v>
      </c>
      <c r="E22" s="20" t="s">
        <v>108</v>
      </c>
      <c r="F22" s="20" t="s">
        <v>150</v>
      </c>
      <c r="G22" s="26" t="s">
        <v>151</v>
      </c>
      <c r="H22" s="20">
        <v>1</v>
      </c>
      <c r="I22" s="19" t="s">
        <v>93</v>
      </c>
      <c r="J22" s="19" t="s">
        <v>194</v>
      </c>
      <c r="K22" s="19" t="s">
        <v>109</v>
      </c>
      <c r="L22" s="19" t="s">
        <v>203</v>
      </c>
      <c r="M22" s="19" t="s">
        <v>38</v>
      </c>
    </row>
    <row r="23" spans="4:13" x14ac:dyDescent="0.15">
      <c r="D23" s="19">
        <v>22</v>
      </c>
      <c r="E23" s="20" t="s">
        <v>108</v>
      </c>
      <c r="F23" s="20" t="s">
        <v>152</v>
      </c>
      <c r="G23" s="26" t="s">
        <v>153</v>
      </c>
      <c r="H23" s="20">
        <v>1</v>
      </c>
      <c r="I23" s="19" t="s">
        <v>65</v>
      </c>
      <c r="J23" s="19" t="s">
        <v>195</v>
      </c>
      <c r="K23" s="19" t="s">
        <v>109</v>
      </c>
      <c r="L23" s="19" t="s">
        <v>111</v>
      </c>
      <c r="M23" s="19" t="s">
        <v>196</v>
      </c>
    </row>
    <row r="24" spans="4:13" x14ac:dyDescent="0.15">
      <c r="D24" s="19">
        <v>23</v>
      </c>
      <c r="E24" s="20" t="s">
        <v>108</v>
      </c>
      <c r="F24" s="20" t="s">
        <v>112</v>
      </c>
      <c r="G24" s="26" t="s">
        <v>154</v>
      </c>
      <c r="H24" s="20">
        <v>1</v>
      </c>
      <c r="I24" s="19" t="s">
        <v>93</v>
      </c>
      <c r="J24" s="19" t="s">
        <v>197</v>
      </c>
      <c r="K24" s="19" t="s">
        <v>109</v>
      </c>
      <c r="L24" s="19" t="s">
        <v>198</v>
      </c>
      <c r="M24" s="19" t="s">
        <v>110</v>
      </c>
    </row>
    <row r="25" spans="4:13" x14ac:dyDescent="0.15">
      <c r="D25" s="19">
        <v>24</v>
      </c>
      <c r="E25" s="20" t="s">
        <v>108</v>
      </c>
      <c r="F25" s="20" t="s">
        <v>113</v>
      </c>
      <c r="G25" s="26" t="s">
        <v>113</v>
      </c>
      <c r="H25" s="20">
        <v>2</v>
      </c>
      <c r="I25" s="19" t="s">
        <v>114</v>
      </c>
      <c r="J25" s="19" t="s">
        <v>115</v>
      </c>
      <c r="K25" s="19" t="s">
        <v>116</v>
      </c>
      <c r="L25" s="19" t="s">
        <v>117</v>
      </c>
      <c r="M25" s="19" t="s">
        <v>110</v>
      </c>
    </row>
    <row r="26" spans="4:13" x14ac:dyDescent="0.15">
      <c r="D26" s="19">
        <v>25</v>
      </c>
      <c r="E26" s="20" t="s">
        <v>108</v>
      </c>
      <c r="F26" s="20" t="s">
        <v>118</v>
      </c>
      <c r="G26" s="26" t="s">
        <v>118</v>
      </c>
      <c r="H26" s="20">
        <v>2</v>
      </c>
      <c r="I26" s="19" t="s">
        <v>65</v>
      </c>
      <c r="J26" s="19" t="s">
        <v>119</v>
      </c>
      <c r="K26" s="19" t="s">
        <v>116</v>
      </c>
      <c r="L26" s="19" t="s">
        <v>120</v>
      </c>
      <c r="M26" s="19" t="s">
        <v>110</v>
      </c>
    </row>
    <row r="27" spans="4:13" x14ac:dyDescent="0.15">
      <c r="D27" s="19">
        <v>26</v>
      </c>
      <c r="E27" s="20" t="s">
        <v>108</v>
      </c>
      <c r="F27" s="20" t="s">
        <v>155</v>
      </c>
      <c r="G27" s="26" t="s">
        <v>156</v>
      </c>
      <c r="H27" s="20">
        <v>2</v>
      </c>
      <c r="I27" s="19" t="s">
        <v>121</v>
      </c>
      <c r="J27" s="19" t="s">
        <v>119</v>
      </c>
      <c r="K27" s="19" t="s">
        <v>116</v>
      </c>
      <c r="L27" s="19" t="s">
        <v>122</v>
      </c>
      <c r="M27" s="19" t="s">
        <v>110</v>
      </c>
    </row>
    <row r="28" spans="4:13" x14ac:dyDescent="0.15">
      <c r="D28" s="19">
        <v>27</v>
      </c>
      <c r="E28" s="20" t="s">
        <v>108</v>
      </c>
      <c r="F28" s="20" t="s">
        <v>157</v>
      </c>
      <c r="G28" s="26" t="s">
        <v>158</v>
      </c>
      <c r="H28" s="20">
        <v>2</v>
      </c>
      <c r="I28" s="19" t="s">
        <v>123</v>
      </c>
      <c r="J28" s="19" t="s">
        <v>119</v>
      </c>
      <c r="K28" s="19" t="s">
        <v>116</v>
      </c>
      <c r="L28" s="19" t="s">
        <v>124</v>
      </c>
      <c r="M28" s="19" t="s">
        <v>110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F7D8-EBC4-4D25-A9DE-FB2E0D1387D3}">
  <dimension ref="A1:S3"/>
  <sheetViews>
    <sheetView workbookViewId="0">
      <selection activeCell="L3" sqref="L3:M3"/>
    </sheetView>
  </sheetViews>
  <sheetFormatPr defaultRowHeight="13.5" x14ac:dyDescent="0.15"/>
  <cols>
    <col min="12" max="12" width="9.875" customWidth="1"/>
    <col min="13" max="13" width="10.75" customWidth="1"/>
  </cols>
  <sheetData>
    <row r="1" spans="1:19" s="1" customFormat="1" ht="22.5" customHeight="1" x14ac:dyDescent="0.15">
      <c r="A1" s="1" t="s">
        <v>132</v>
      </c>
    </row>
    <row r="2" spans="1:19" s="1" customFormat="1" ht="22.5" customHeight="1" x14ac:dyDescent="0.15">
      <c r="B2" s="1" t="s">
        <v>0</v>
      </c>
      <c r="C2" s="1" t="s">
        <v>1</v>
      </c>
      <c r="D2" s="1" t="s">
        <v>13</v>
      </c>
      <c r="E2" s="1" t="s">
        <v>34</v>
      </c>
      <c r="F2" s="1" t="s">
        <v>2</v>
      </c>
      <c r="G2" s="1" t="s">
        <v>16</v>
      </c>
      <c r="H2" s="1" t="s">
        <v>19</v>
      </c>
      <c r="I2" s="1" t="s">
        <v>3</v>
      </c>
      <c r="J2" s="1" t="s">
        <v>20</v>
      </c>
      <c r="K2" s="1" t="s">
        <v>21</v>
      </c>
      <c r="L2" s="1" t="s">
        <v>26</v>
      </c>
      <c r="M2" s="1" t="s">
        <v>27</v>
      </c>
      <c r="N2" s="1" t="s">
        <v>4</v>
      </c>
      <c r="O2" s="1" t="s">
        <v>5</v>
      </c>
      <c r="P2" s="1" t="s">
        <v>6</v>
      </c>
      <c r="Q2" s="1" t="s">
        <v>7</v>
      </c>
      <c r="R2" s="1" t="s">
        <v>8</v>
      </c>
      <c r="S2" s="1" t="s">
        <v>41</v>
      </c>
    </row>
    <row r="3" spans="1:19" s="1" customFormat="1" ht="22.5" customHeight="1" x14ac:dyDescent="0.15">
      <c r="A3" s="3">
        <v>1</v>
      </c>
      <c r="B3" s="1" t="str">
        <f>IFERROR(特別聴講学生願書!$D$6&amp;" "&amp;特別聴講学生願書!$E$6,"")</f>
        <v xml:space="preserve"> </v>
      </c>
      <c r="C3" s="1" t="str">
        <f>IFERROR(特別聴講学生願書!$D$7&amp;" "&amp;特別聴講学生願書!$E$7,"")</f>
        <v xml:space="preserve"> </v>
      </c>
      <c r="D3" s="1" t="str">
        <f>IFERROR(特別聴講学生願書!$D$8&amp;" "&amp;特別聴講学生願書!$E$8,"")</f>
        <v xml:space="preserve"> </v>
      </c>
      <c r="E3" s="1" t="str">
        <f>特別聴講学生願書!$D$15</f>
        <v>西東京三大学英語化科目</v>
      </c>
      <c r="F3" s="1">
        <f>特別聴講学生願書!$D$9</f>
        <v>0</v>
      </c>
      <c r="G3" s="1">
        <f>特別聴講学生願書!$D$10</f>
        <v>0</v>
      </c>
      <c r="H3" s="1" t="str">
        <f>IFERROR(特別聴講学生願書!$D$11&amp;"-"&amp;特別聴講学生願書!$E$11,"")</f>
        <v>-</v>
      </c>
      <c r="I3" s="1" t="str">
        <f>IFERROR(特別聴講学生願書!$D$12,"")&amp;""</f>
        <v/>
      </c>
      <c r="J3" s="1" t="str">
        <f>IFERROR(特別聴講学生願書!#REF!&amp;"-"&amp;特別聴講学生願書!$E$13&amp;"-"&amp;特別聴講学生願書!$G$13,"")</f>
        <v/>
      </c>
      <c r="K3" s="1" t="str">
        <f>IFERROR(特別聴講学生願書!$D$14,"")&amp;""</f>
        <v/>
      </c>
      <c r="L3" s="14"/>
      <c r="M3" s="14"/>
      <c r="N3" s="1" t="str">
        <f>IFERROR(特別聴講学生願書!$D$16,"")&amp;""</f>
        <v/>
      </c>
      <c r="O3" s="1" t="str">
        <f>IFERROR(特別聴講学生願書!$D$17,"")&amp;""</f>
        <v/>
      </c>
      <c r="P3" s="1" t="str">
        <f>IFERROR(特別聴講学生願書!$D$18,"")&amp;""</f>
        <v/>
      </c>
      <c r="Q3" s="1" t="str">
        <f>IFERROR(特別聴講学生願書!$D$19,"")&amp;""</f>
        <v/>
      </c>
      <c r="R3" s="1" t="str">
        <f>IFERROR(特別聴講学生願書!$D$20,"")&amp;""</f>
        <v/>
      </c>
      <c r="S3" s="1" t="str">
        <f>IFERROR(特別聴講学生願書!$D$21,"")&amp;""</f>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特別聴講学生願書</vt:lpstr>
      <vt:lpstr>リスト</vt:lpstr>
      <vt:lpstr>事務処理用</vt:lpstr>
      <vt:lpstr>特別聴講学生願書!Print_Area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 koinuma</dc:creator>
  <cp:lastModifiedBy>YABE_Masato</cp:lastModifiedBy>
  <cp:lastPrinted>2025-02-23T07:27:47Z</cp:lastPrinted>
  <dcterms:created xsi:type="dcterms:W3CDTF">2022-12-27T12:41:44Z</dcterms:created>
  <dcterms:modified xsi:type="dcterms:W3CDTF">2026-03-06T10:56:46Z</dcterms:modified>
</cp:coreProperties>
</file>